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showInkAnnotation="0" defaultThemeVersion="166925"/>
  <mc:AlternateContent xmlns:mc="http://schemas.openxmlformats.org/markup-compatibility/2006">
    <mc:Choice Requires="x15">
      <x15ac:absPath xmlns:x15ac="http://schemas.microsoft.com/office/spreadsheetml/2010/11/ac" url="C:\Users\Mosest\Desktop\Quarterly Performance Reporting 20202021\"/>
    </mc:Choice>
  </mc:AlternateContent>
  <xr:revisionPtr revIDLastSave="0" documentId="8_{1B1F33CB-43AA-4C5F-85C9-6271C8E8F6E9}" xr6:coauthVersionLast="46" xr6:coauthVersionMax="46" xr10:uidLastSave="{00000000-0000-0000-0000-000000000000}"/>
  <bookViews>
    <workbookView xWindow="-108" yWindow="-108" windowWidth="23256" windowHeight="12576" tabRatio="874" xr2:uid="{00000000-000D-0000-FFFF-FFFF00000000}"/>
  </bookViews>
  <sheets>
    <sheet name="Office of the MM" sheetId="4" r:id="rId1"/>
    <sheet name="Corporate Services" sheetId="5" r:id="rId2"/>
    <sheet name="Finance Dept" sheetId="2" r:id="rId3"/>
    <sheet name="Community Services" sheetId="1" r:id="rId4"/>
    <sheet name="Technical Serv" sheetId="6" r:id="rId5"/>
    <sheet name="Sheet1"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2" i="1" l="1"/>
  <c r="O81" i="1"/>
  <c r="N82" i="1"/>
  <c r="N81" i="1"/>
  <c r="X62" i="1" l="1"/>
  <c r="X61" i="1"/>
  <c r="AG1" i="6"/>
  <c r="AG1" i="6"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<sst xmlns="http://schemas.openxmlformats.org/spreadsheetml/2006/main" count="3818" uniqueCount="1003">
  <si>
    <t>ORGANISATIONAL SCORECARD FOR 2020/2021</t>
  </si>
  <si>
    <t>COMMUNITY SERVICES DEPARTMENT</t>
  </si>
  <si>
    <t>ALIGNMENT WITH NATIONAL POLICY FRAMEWORK</t>
  </si>
  <si>
    <t>IDP, BUDGET AND B2B REF NUMBERS (ALIGNMENT)</t>
  </si>
  <si>
    <t xml:space="preserve">STRATEGIC OBJECTIVE </t>
  </si>
  <si>
    <t>KEY PERFORMANCE INDICATORS</t>
  </si>
  <si>
    <t xml:space="preserve">DETAILED PERFORMANCE MEASURE </t>
  </si>
  <si>
    <t>DEMAND</t>
  </si>
  <si>
    <t>BASELINE</t>
  </si>
  <si>
    <t>ANNUAL TARGET</t>
  </si>
  <si>
    <t>QUARTER 1</t>
  </si>
  <si>
    <t>QUARTER 2</t>
  </si>
  <si>
    <t xml:space="preserve">BUDGET </t>
  </si>
  <si>
    <t xml:space="preserve">WARD INFORMATION </t>
  </si>
  <si>
    <t>Means of Verification (POE)</t>
  </si>
  <si>
    <t xml:space="preserve">RESPONSIBLE DEPARTMENT </t>
  </si>
  <si>
    <t xml:space="preserve">IDP REF NO. </t>
  </si>
  <si>
    <t>MSCOA REF NO</t>
  </si>
  <si>
    <t>B2B REF N0.</t>
  </si>
  <si>
    <t>2019/2020</t>
  </si>
  <si>
    <t>2020/2021</t>
  </si>
  <si>
    <t xml:space="preserve">TARGET </t>
  </si>
  <si>
    <t>NKPA: BASIC SERVICE DELIVERY</t>
  </si>
  <si>
    <t xml:space="preserve">KEY PERFORMANCE AREA: BASIC SERVICE DELIVERY </t>
  </si>
  <si>
    <t xml:space="preserve">OUTPUT 2: IMPROVING ACCESS TO BASIC SERVICES </t>
  </si>
  <si>
    <t xml:space="preserve">OUTCOME 6: AN EFFICIENT, COMPETITIVE AND RESPONSIVE ECONOMIC INFRASTRUCTURE NETWORK </t>
  </si>
  <si>
    <t>BSD4-1a</t>
  </si>
  <si>
    <t>BS003</t>
  </si>
  <si>
    <t>B2B_2</t>
  </si>
  <si>
    <t>To ensure a safe and health environment</t>
  </si>
  <si>
    <t>Establishment of ward-based central  waste sorting and disposal areas managed through EPWP and CWP Programmes</t>
  </si>
  <si>
    <t>New</t>
  </si>
  <si>
    <t>2 (Ward 1 and 3)</t>
  </si>
  <si>
    <t>Not Achieved</t>
  </si>
  <si>
    <t>2 (Ward 4 and 6)</t>
  </si>
  <si>
    <t>Institutional</t>
  </si>
  <si>
    <t xml:space="preserve">Reports to portfolio committee and pictures </t>
  </si>
  <si>
    <t>Community Services</t>
  </si>
  <si>
    <t>BSD4-2</t>
  </si>
  <si>
    <t>Review and adopt the Municipality's Integrated Waste Management Plan</t>
  </si>
  <si>
    <t>Date of IWMP adoption by Council</t>
  </si>
  <si>
    <t>N/A</t>
  </si>
  <si>
    <t>Institutional for all wards</t>
  </si>
  <si>
    <t>BSD4-3</t>
  </si>
  <si>
    <t>Provide Refuse Removal Services to all households within the town area</t>
  </si>
  <si>
    <t>Total number of households as per valuation roll</t>
  </si>
  <si>
    <t xml:space="preserve">Ward 3 and 4 </t>
  </si>
  <si>
    <t xml:space="preserve">Billing reports </t>
  </si>
  <si>
    <t>BSD4-4a</t>
  </si>
  <si>
    <t>LED 33.1</t>
  </si>
  <si>
    <t>Number of cleaning campaigns completed in Camperdown CBD, Midillovo, Eston and Nkanyezini Taxi Rank</t>
  </si>
  <si>
    <t>Ward 3, 4 and 6</t>
  </si>
  <si>
    <t>Pictures and report</t>
  </si>
  <si>
    <t>BSD4-4b</t>
  </si>
  <si>
    <t>Ward 1,2,5,7</t>
  </si>
  <si>
    <t>BSD5-1</t>
  </si>
  <si>
    <t>LED 005.2</t>
  </si>
  <si>
    <t>To ensure provision of free Basic Services for indigent residents of Mkhambathini Municipality</t>
  </si>
  <si>
    <t>Review the indigent register</t>
  </si>
  <si>
    <t>Date of  Indigent Register Review and approval by Council</t>
  </si>
  <si>
    <t>31 May Annually</t>
  </si>
  <si>
    <t>Ward 1,2,3,4,5,6,7</t>
  </si>
  <si>
    <t>Indigent register and Council Resolution</t>
  </si>
  <si>
    <t xml:space="preserve">Community services </t>
  </si>
  <si>
    <t>BSD5-2</t>
  </si>
  <si>
    <t>Provide social relief support to indigent families within all wards</t>
  </si>
  <si>
    <t xml:space="preserve">Number of quarterly social relief  reports submitted to portfolio committee </t>
  </si>
  <si>
    <t>Report on social relief support and Portfolio committee minutes</t>
  </si>
  <si>
    <t>BSD6</t>
  </si>
  <si>
    <t>Finished infrastructure projects hand over to the community: Names of projects</t>
  </si>
  <si>
    <t>Date of hand over of all complete infrastructure projects</t>
  </si>
  <si>
    <t>End of Quarter 4 - annually</t>
  </si>
  <si>
    <t>Pictures (Q4) and report to portfolio</t>
  </si>
  <si>
    <t>NKPA: MUNICIPAL TRANSFORMATION AND INSTITUTIONAL DEVELOPMENT</t>
  </si>
  <si>
    <t xml:space="preserve">KEY PERFORMANCE AREA: MUNICIPAL INSTITUTIONAL DEVELOPMENT AND TRANSFORMATION </t>
  </si>
  <si>
    <t xml:space="preserve">OUTPUT 1: IMPLEMENT A DIFFERENTIATED APPROACH TO MUNICIPAL FINANCING PLANNING AND SUPPORT </t>
  </si>
  <si>
    <t xml:space="preserve">OUTCOME 9: A RESPONSIVE, ACCOUNTABLE, EFFECTIVE AND EFFICIENT LOCAL GOVERNMENT SYSTEM </t>
  </si>
  <si>
    <t>MIDT3-1</t>
  </si>
  <si>
    <t>FV0303</t>
  </si>
  <si>
    <t>B2B_5</t>
  </si>
  <si>
    <t>Create Job opportunities through Public Employment Programmes</t>
  </si>
  <si>
    <t xml:space="preserve">Public Employment Programmes job opportunities created </t>
  </si>
  <si>
    <t xml:space="preserve"> Number of Jobs Created through Public Employment Programmes:     EPWP (Waste Management, Ngezandla zethu, Town Beautification, Sports Stars, Asiphephe, caretakers)                    Environmental Affairs Green Deeds Programme</t>
  </si>
  <si>
    <t>200 per annum</t>
  </si>
  <si>
    <t>R1.1m</t>
  </si>
  <si>
    <t>EPWP contracts and lists for Good Green Deeds</t>
  </si>
  <si>
    <t xml:space="preserve">Community Services </t>
  </si>
  <si>
    <t>MIDT3-2</t>
  </si>
  <si>
    <t>Implement exit strategies through training and Development</t>
  </si>
  <si>
    <t>Number of trainings provided</t>
  </si>
  <si>
    <t>1 - Coaching Clinic for Sports Stars</t>
  </si>
  <si>
    <t>Registers and Report</t>
  </si>
  <si>
    <t>MTD4</t>
  </si>
  <si>
    <t>B2B_3</t>
  </si>
  <si>
    <t>To transform the municipality into a performance driven institution</t>
  </si>
  <si>
    <t>Signing of annual performance agreements for Senior Managers</t>
  </si>
  <si>
    <t>Number of Performance Agreements Signed</t>
  </si>
  <si>
    <t>Copy of signed agreement</t>
  </si>
  <si>
    <t>MIDT8</t>
  </si>
  <si>
    <t>B2B-5</t>
  </si>
  <si>
    <t>To ensure that services provided to the Municipality by service providers is of high quality</t>
  </si>
  <si>
    <t xml:space="preserve">Assess and Report on  Service Providers Performance </t>
  </si>
  <si>
    <t>Number  of Bi-annual Reports Presented on the assessment of service providers</t>
  </si>
  <si>
    <t>Reports on Service provider performance</t>
  </si>
  <si>
    <t>MIDT10</t>
  </si>
  <si>
    <t xml:space="preserve">To provide youth skills development programme </t>
  </si>
  <si>
    <t>Skills development and training for out of school youth</t>
  </si>
  <si>
    <t xml:space="preserve">Number of youth trained in Driving,  ICT, job preparedness and construction related fields </t>
  </si>
  <si>
    <t>Training plan approval by portfolio committee and Council</t>
  </si>
  <si>
    <t>NKPA: LOCAL ECONOMIC DEVELOPMENT</t>
  </si>
  <si>
    <t xml:space="preserve">KEY PERFORMANCE AREA: LOCAL ECONOMIC DEVELOPMENT </t>
  </si>
  <si>
    <t xml:space="preserve">OUTPUT 3: IMPLEMENTATION OF THE COMMUNITY WORKS PROGRAMME </t>
  </si>
  <si>
    <t xml:space="preserve">OUTCOME 4: DECENT EMPLOYMENT THROUGH INCLUSIVE GROWTH </t>
  </si>
  <si>
    <t>LED1-1</t>
  </si>
  <si>
    <t>LED 20</t>
  </si>
  <si>
    <t>B2B-1</t>
  </si>
  <si>
    <t>To create a conducive environment for Local Economic and Rural Development</t>
  </si>
  <si>
    <t xml:space="preserve">Monitor and report on  the performance of rural development projects  </t>
  </si>
  <si>
    <t>Number of Agricultural Projects Supported through the LED Office</t>
  </si>
  <si>
    <t>7 additional per annum</t>
  </si>
  <si>
    <t>Call for 7 additional projects to be supported and Progress report to portfolio committee and Council on 7 projects from 2020/21</t>
  </si>
  <si>
    <t>List of projects, Report and portfolio minutes or Council resolution</t>
  </si>
  <si>
    <t>LED1-2</t>
  </si>
  <si>
    <t>Number of reports on community assistance with livestock management</t>
  </si>
  <si>
    <t>1 - report on community assistance with livestock management</t>
  </si>
  <si>
    <t>All wards represented</t>
  </si>
  <si>
    <t>Report and portfolio report</t>
  </si>
  <si>
    <t>LED1-3</t>
  </si>
  <si>
    <t>Dates of events implemented  to support agricultural projects</t>
  </si>
  <si>
    <t>Quarterly events</t>
  </si>
  <si>
    <t>2020/12/31 - Farmers Market event</t>
  </si>
  <si>
    <t>Photos and report</t>
  </si>
  <si>
    <t>LED1-4</t>
  </si>
  <si>
    <t>Number of quarterly progress reports  on LED projects submitted to the Admin and Community Services Portfolio</t>
  </si>
  <si>
    <t xml:space="preserve">Institutional </t>
  </si>
  <si>
    <t>Progress reports and Portfolio Minutes</t>
  </si>
  <si>
    <t>LED1-5</t>
  </si>
  <si>
    <t>LED22</t>
  </si>
  <si>
    <t>Coordinate Meetings for LED Forum</t>
  </si>
  <si>
    <t>Number of forum meetings held</t>
  </si>
  <si>
    <t>Minutes and attendance registers</t>
  </si>
  <si>
    <t>LED2-1</t>
  </si>
  <si>
    <t>LED 19</t>
  </si>
  <si>
    <t>To Promote emerging Businesses</t>
  </si>
  <si>
    <t>SMME &amp; Cooperatives support and  training programme implemented</t>
  </si>
  <si>
    <t>Number of  SMME and Cooperatives trainings coordinated</t>
  </si>
  <si>
    <t>6 per annum</t>
  </si>
  <si>
    <t>2 - Essential Business Documents and Essential Institutional Arrangements</t>
  </si>
  <si>
    <t>LED2-2</t>
  </si>
  <si>
    <t>LED 27</t>
  </si>
  <si>
    <t>To coordinate and host Mkhamba Fair Business EXPO</t>
  </si>
  <si>
    <t>Date of Annual  Mkhamba Fair</t>
  </si>
  <si>
    <t>Institutional (open to all wards)</t>
  </si>
  <si>
    <t>Exhibitor's register and pictures</t>
  </si>
  <si>
    <t>LED3-1a</t>
  </si>
  <si>
    <t>LED006</t>
  </si>
  <si>
    <t>MK2</t>
  </si>
  <si>
    <t xml:space="preserve">To promote the rights of designated groups </t>
  </si>
  <si>
    <t>Youth  Programmes implemented</t>
  </si>
  <si>
    <t>Date of Career Expo Exhibitions for in and out of school youth</t>
  </si>
  <si>
    <t>End of quarter 3</t>
  </si>
  <si>
    <t>Registers, photos, reports</t>
  </si>
  <si>
    <t>Corporate Services</t>
  </si>
  <si>
    <t>LED3-1b</t>
  </si>
  <si>
    <t>LED008.2</t>
  </si>
  <si>
    <t>Date of Matric Exams Prayer Day</t>
  </si>
  <si>
    <t>End of quarter 1</t>
  </si>
  <si>
    <t>LED3-1c</t>
  </si>
  <si>
    <t>LED008.1</t>
  </si>
  <si>
    <t>Dates of Mkhambathini Achievement Awards programme</t>
  </si>
  <si>
    <t>January and June</t>
  </si>
  <si>
    <t>31 January 2021 and 30 June 2021</t>
  </si>
  <si>
    <t>LED3-2a</t>
  </si>
  <si>
    <t>LED007.1</t>
  </si>
  <si>
    <t>Coordinate Youth Council Activities</t>
  </si>
  <si>
    <t>LED3-2b</t>
  </si>
  <si>
    <t>Number of reports on youth Council activities submitted to Council</t>
  </si>
  <si>
    <t>Report and portfolio minutes</t>
  </si>
  <si>
    <t>LED3-3</t>
  </si>
  <si>
    <t>LED0092</t>
  </si>
  <si>
    <t>Coordinate establishment of Mkhambathini Special Programmes Forum</t>
  </si>
  <si>
    <t>Date of Special Programmes Committee Launch</t>
  </si>
  <si>
    <t>Institutional, includes all wards</t>
  </si>
  <si>
    <t>List of Committee Members and report to portfolio</t>
  </si>
  <si>
    <t>LED3-4</t>
  </si>
  <si>
    <t>LED 10.3</t>
  </si>
  <si>
    <t>Coordinate gender based activities</t>
  </si>
  <si>
    <t>Number of Activities</t>
  </si>
  <si>
    <t>2 (Men's month and Women's day)</t>
  </si>
  <si>
    <t>1 (16 days of no violence against women and children)</t>
  </si>
  <si>
    <t>Registers, pictures and report to committee</t>
  </si>
  <si>
    <t>LED3-5</t>
  </si>
  <si>
    <t>LED009</t>
  </si>
  <si>
    <t xml:space="preserve">Coordinate and host Senior Citizens event </t>
  </si>
  <si>
    <t>31 December Annually</t>
  </si>
  <si>
    <t>Report, Registers and photos</t>
  </si>
  <si>
    <t>LED3-6</t>
  </si>
  <si>
    <t>Coordinate meetings for people living with Disability</t>
  </si>
  <si>
    <t>Number of meetings held for people living with disabilities</t>
  </si>
  <si>
    <t>LED3-7</t>
  </si>
  <si>
    <t>LED10.1</t>
  </si>
  <si>
    <t>Coordinate programmes for people living with Disability</t>
  </si>
  <si>
    <t>Quarter 2 Annually</t>
  </si>
  <si>
    <t>Photos/ registers and close out report</t>
  </si>
  <si>
    <t>LED3-7a</t>
  </si>
  <si>
    <t>LED 10</t>
  </si>
  <si>
    <t>LED3-7b</t>
  </si>
  <si>
    <t>Date of Local Disability games</t>
  </si>
  <si>
    <t xml:space="preserve">Report and portfolio resolution </t>
  </si>
  <si>
    <t>LED4-1a</t>
  </si>
  <si>
    <t>LED11</t>
  </si>
  <si>
    <t>To Promote Sports and Recreation</t>
  </si>
  <si>
    <t>Coordinate participation in the Golden games by senior citizens of Mkhambathini Municipality</t>
  </si>
  <si>
    <t>30 June annually</t>
  </si>
  <si>
    <t>Registers and  close out reports</t>
  </si>
  <si>
    <t>LED4-1b</t>
  </si>
  <si>
    <t>LED 11.3 and LED 11.4</t>
  </si>
  <si>
    <t>Number of District and provincial golden games selection for 2020/2021 reports to portfolio committee</t>
  </si>
  <si>
    <t>report and portfolio minutes</t>
  </si>
  <si>
    <t>LED5-1</t>
  </si>
  <si>
    <t>LED009.1</t>
  </si>
  <si>
    <t>To create awareness and a conducive environment to promote healthy lifestyles</t>
  </si>
  <si>
    <t>Coordinate platforms for senior citizens engagements and dialogues</t>
  </si>
  <si>
    <t>Number of Senior Citizens Workshops</t>
  </si>
  <si>
    <t>7 - one per ward</t>
  </si>
  <si>
    <t>Registers and report</t>
  </si>
  <si>
    <t>LED5-2</t>
  </si>
  <si>
    <t>LED16</t>
  </si>
  <si>
    <t>Coordinate and hold Local Aids Council Meetings</t>
  </si>
  <si>
    <t xml:space="preserve">Number of local Aids Council meetings Coordinated </t>
  </si>
  <si>
    <t xml:space="preserve">Registers and minutes </t>
  </si>
  <si>
    <t>LED5-3</t>
  </si>
  <si>
    <t>LED15.2</t>
  </si>
  <si>
    <t>To coordinate health awareness campaigns</t>
  </si>
  <si>
    <t>LED5-4</t>
  </si>
  <si>
    <t>LED5-5</t>
  </si>
  <si>
    <t>LED17</t>
  </si>
  <si>
    <t>To develop and submit the HIV Strategy to Council for approval</t>
  </si>
  <si>
    <t>Date of strategy submission  for approval by Council</t>
  </si>
  <si>
    <t>HIV/AIDS Strategy and Council Resolution</t>
  </si>
  <si>
    <t>LED6</t>
  </si>
  <si>
    <t>LED 27.1</t>
  </si>
  <si>
    <t>To promote tourism within the municipal area</t>
  </si>
  <si>
    <t>To coordinate tourism promotion activities</t>
  </si>
  <si>
    <t>Date of tourism brochure approval by Council</t>
  </si>
  <si>
    <t>Appointment of brochure development</t>
  </si>
  <si>
    <t>Brochure and Council resolution</t>
  </si>
  <si>
    <t>LED7-1</t>
  </si>
  <si>
    <t>LED 28</t>
  </si>
  <si>
    <t>To promote Arts and Culture Activities</t>
  </si>
  <si>
    <t>Coordinate  Reed Dance Activities</t>
  </si>
  <si>
    <t>Ward 1,2 and 7</t>
  </si>
  <si>
    <t>Attendance Registers and photos</t>
  </si>
  <si>
    <t>LED7-3</t>
  </si>
  <si>
    <t>LED38 and LED 29</t>
  </si>
  <si>
    <t>Coordinate Arts and Culture Activities</t>
  </si>
  <si>
    <t>Dates of Arts and Culture Festival  events</t>
  </si>
  <si>
    <t>Quarterly dates</t>
  </si>
  <si>
    <t>Quarterly dates , 31-Aug-20, 31-Dec-20, 31-Mar-21, 30-Jun-21</t>
  </si>
  <si>
    <t>31 December 2020 - Mkhambathini Indlamu Festival</t>
  </si>
  <si>
    <t>Close out report and photos</t>
  </si>
  <si>
    <t>LED7-4</t>
  </si>
  <si>
    <t>LED29</t>
  </si>
  <si>
    <t>Dates of poetry development events</t>
  </si>
  <si>
    <t>Quarterly dates, 31-Aug-20,31- Dec-20, 31-Mar-21, 30- Jun-21</t>
  </si>
  <si>
    <t>31 December 2020 - Mkhambathini Poetry Session</t>
  </si>
  <si>
    <t>LED7-5</t>
  </si>
  <si>
    <t>Coordinate Artist Development and Support activities</t>
  </si>
  <si>
    <t>Number of activities per quarter</t>
  </si>
  <si>
    <t>LED7-6</t>
  </si>
  <si>
    <t>LED31</t>
  </si>
  <si>
    <t>Coordinate crafters development programme through training/ workshops</t>
  </si>
  <si>
    <t xml:space="preserve">Number of crafters workshops/ training per annum </t>
  </si>
  <si>
    <t>Attendance Register/ Photos</t>
  </si>
  <si>
    <t>LED9-1</t>
  </si>
  <si>
    <t xml:space="preserve">To ensure effective implementation of Operation Sukuma Sakhe Programmes </t>
  </si>
  <si>
    <t>Ensure functional OSS Task team (LTT)</t>
  </si>
  <si>
    <t>Number of quarterly OSS Local Task Team Meetings</t>
  </si>
  <si>
    <t>LED9-2</t>
  </si>
  <si>
    <t>LED33 and LED37</t>
  </si>
  <si>
    <t xml:space="preserve">Coordinate Operation Sukuma Sakhe Outreach Programmes </t>
  </si>
  <si>
    <t>Date of Mandela day event</t>
  </si>
  <si>
    <t>31 July annually</t>
  </si>
  <si>
    <t>Report and photos</t>
  </si>
  <si>
    <t>LED9-3</t>
  </si>
  <si>
    <t>Number of Operation MBO Activities</t>
  </si>
  <si>
    <t>Report and registers</t>
  </si>
  <si>
    <t>NKPA: FINANCIAL VIABILITY AND MANAGEMENT</t>
  </si>
  <si>
    <t>KEY PERFORMANCE AREA: FINANCIAL VIABILITY AND MANAGEMENT</t>
  </si>
  <si>
    <t xml:space="preserve">OUTPUT 1: IMPLEMENTATION A DIFFERENTIATED APPROACH TO MUNICPAL FINANCING, PLANNING AND SUPPORT </t>
  </si>
  <si>
    <t>FIN3</t>
  </si>
  <si>
    <t>B2B_4</t>
  </si>
  <si>
    <t>To  ensure effective and efficient   supply chain management system</t>
  </si>
  <si>
    <t>30 April annually</t>
  </si>
  <si>
    <t>Fin10-2b</t>
  </si>
  <si>
    <t>To ensure effective and efficient grants management</t>
  </si>
  <si>
    <t>Spend 100% of the EPWP allocation by End of June 2019</t>
  </si>
  <si>
    <t xml:space="preserve">Quarterly Percentage reports spent on EPWP allocation (accumulative) </t>
  </si>
  <si>
    <t>R2m</t>
  </si>
  <si>
    <t>Reports submitted to Public Works</t>
  </si>
  <si>
    <t>FIN10-2c</t>
  </si>
  <si>
    <t>Prepare and submit financial reports on EPWP allocation spending</t>
  </si>
  <si>
    <t>Number of financial reports on % Spent on EPWP allocation submitted to Public Works</t>
  </si>
  <si>
    <t xml:space="preserve">Report and proof of submission </t>
  </si>
  <si>
    <t>FIN6-4</t>
  </si>
  <si>
    <t>To ensure revenue enhancement</t>
  </si>
  <si>
    <t xml:space="preserve">Revenue generated Through learners licensing </t>
  </si>
  <si>
    <t>R1.4M</t>
  </si>
  <si>
    <t>R2.5M</t>
  </si>
  <si>
    <t>FIN6-5</t>
  </si>
  <si>
    <t xml:space="preserve">Revenue generated Through Motor Licensing </t>
  </si>
  <si>
    <t>R1.2M</t>
  </si>
  <si>
    <t>FIN6-6</t>
  </si>
  <si>
    <t>Number of quarterly reports on learners licensing revenue generated  submitted to finance portfolio committee</t>
  </si>
  <si>
    <t xml:space="preserve">NKPA: GOOD GOVERNANCE </t>
  </si>
  <si>
    <t xml:space="preserve">KEY PERFORMANCE AREA: GOOD GOVERNANCE AND DEMOCRACY </t>
  </si>
  <si>
    <t>OUTPUT 1: IMPLEMENT A DIFFERENTIATED APPROACH TO MUNICIPAL FINANCING; PLANNING AND SUPPORT 
OUTPUT 5: DEEPEN DEMOCRACY THROUGH A REFINED WARD COMMITTEE MODEL</t>
  </si>
  <si>
    <t>GG1-3</t>
  </si>
  <si>
    <t>To implement and maintain effective enterprise risk management system</t>
  </si>
  <si>
    <t>Functional Risk Management through risk committee meetings</t>
  </si>
  <si>
    <t>Number of quarterly risk management  meetings held</t>
  </si>
  <si>
    <t>Risk register and minutes</t>
  </si>
  <si>
    <t>GG4-1</t>
  </si>
  <si>
    <t>Quarterly Performance Reports on achieved and not achieved targets submitted to PMS Unit</t>
  </si>
  <si>
    <t xml:space="preserve">Number of quartely Performance Reports Submitted to PMS Unit </t>
  </si>
  <si>
    <t>Quarterly PMS Report and Submission register</t>
  </si>
  <si>
    <t>GG9-1a</t>
  </si>
  <si>
    <t>To participate in the uMgungundlovu Economic Development Agency</t>
  </si>
  <si>
    <t>To coordinate quarterly meetings with uMgungundlovu Economic Development  Agency</t>
  </si>
  <si>
    <t>Number of  meetings held in quarterly</t>
  </si>
  <si>
    <t>1 (Deliberation on Mkhambathini Vision 2030)</t>
  </si>
  <si>
    <t>1 (IGR Meeting regarding Vision 2030)</t>
  </si>
  <si>
    <t xml:space="preserve">Registers </t>
  </si>
  <si>
    <t>GG9-1b</t>
  </si>
  <si>
    <t>Submit two progress reports to Portfolio Committee (after the planned bi-annual meetings)</t>
  </si>
  <si>
    <t>Number of reports submitted to portfolio committee</t>
  </si>
  <si>
    <t>NKPA: CROSS CUTTING</t>
  </si>
  <si>
    <t xml:space="preserve">KEY PERFORMANCE AREA : CROSS CURRING ISSUES </t>
  </si>
  <si>
    <t xml:space="preserve">OUTPUT  7: SINGLE WINDOW OF COORDINATION </t>
  </si>
  <si>
    <t xml:space="preserve">LE, EFFECTIVE AND EFFICIENT LOCAL GOVERNMENT SYSTEM </t>
  </si>
  <si>
    <t>CC4-1</t>
  </si>
  <si>
    <t xml:space="preserve">LED 003 </t>
  </si>
  <si>
    <t>To ensure a functional Disaster Management Unit</t>
  </si>
  <si>
    <t>Disaster     Management Plan Developed and approved</t>
  </si>
  <si>
    <t>Date of Disaster Management Plan Approved by Council</t>
  </si>
  <si>
    <t>Consolidation of collected data and draft report to portfolio committee</t>
  </si>
  <si>
    <t>Institutional for All Wards</t>
  </si>
  <si>
    <t>Council resolution and Disaster Management plan</t>
  </si>
  <si>
    <t>CC4-2</t>
  </si>
  <si>
    <t>Disaster  Management Advisory Forum</t>
  </si>
  <si>
    <t xml:space="preserve">Number. Of quarterly Disaster  Management Advisory Forum meetings </t>
  </si>
  <si>
    <t>Attendance registers and/or minutes</t>
  </si>
  <si>
    <t>CC4-3b</t>
  </si>
  <si>
    <t>Provide Disaster Relief Support to families that have reported disaster incidents</t>
  </si>
  <si>
    <t>Number of quarterly reports on Disaster relief support to families  submitted to portfolio committee</t>
  </si>
  <si>
    <t>Report and Portfolio Minutes</t>
  </si>
  <si>
    <t>CC4-4</t>
  </si>
  <si>
    <t>LED 005</t>
  </si>
  <si>
    <t>Disaster Management Awareness Campaigns</t>
  </si>
  <si>
    <t xml:space="preserve">Number of quarterly Disaster Management Awareness campaigns </t>
  </si>
  <si>
    <t>CC4-5</t>
  </si>
  <si>
    <t>Number of Workshops for ward based structures on Disaster Management by the end of Quarter 3</t>
  </si>
  <si>
    <t>4 (Ward 1, 2,3, 5)</t>
  </si>
  <si>
    <t>Ward based (W1-7)</t>
  </si>
  <si>
    <t>Registers and reports</t>
  </si>
  <si>
    <t>CC5-1</t>
  </si>
  <si>
    <t>Dates of plans approval</t>
  </si>
  <si>
    <t>Seasonal</t>
  </si>
  <si>
    <t>Seasonal 30-12-20, 30-Jun-21</t>
  </si>
  <si>
    <t>30 December 2020 (Summer plan)</t>
  </si>
  <si>
    <t>Institutional for wards</t>
  </si>
  <si>
    <t>Safety plan and Council Resolution</t>
  </si>
  <si>
    <t>CC5-2</t>
  </si>
  <si>
    <t>Establishment of the Mkhambathini Animal Pound</t>
  </si>
  <si>
    <t>Number of progress reports submitted to portfolio committee</t>
  </si>
  <si>
    <t>1 (Site identification)</t>
  </si>
  <si>
    <t>Report to Portfolio Committee</t>
  </si>
  <si>
    <t>CC5-3</t>
  </si>
  <si>
    <t>Quarterly progress reports submitted to portfolio committee</t>
  </si>
  <si>
    <t>2 (Ward 5 and 2)</t>
  </si>
  <si>
    <t>Consolidation and Submission to Portfolio Committee</t>
  </si>
  <si>
    <t>1 - Land Scaping Training for Town Beautification</t>
  </si>
  <si>
    <t>2021/03/31 - Farmers Gardens Competitions</t>
  </si>
  <si>
    <t>2 - Businesses in Cleaning services; Goods and Products Sourcing</t>
  </si>
  <si>
    <t>2021/01/31 (Schools)</t>
  </si>
  <si>
    <t>Report to portfolio Committee</t>
  </si>
  <si>
    <t xml:space="preserve">Final Draft </t>
  </si>
  <si>
    <t>Planning meeting with the Matrons</t>
  </si>
  <si>
    <t>13 March 2021 - Mkhambathini Iscathamiya Festival</t>
  </si>
  <si>
    <t xml:space="preserve">31 March 2021 - Poetry Festival </t>
  </si>
  <si>
    <t>1 (Transnet)</t>
  </si>
  <si>
    <t>3 (Ward 4, 6 and 7)</t>
  </si>
  <si>
    <t>1 (Progress report)</t>
  </si>
  <si>
    <t>QUARTER 3</t>
  </si>
  <si>
    <t>1 (Ward 7)</t>
  </si>
  <si>
    <t>1- Recycling/ Waste management Training</t>
  </si>
  <si>
    <t>2 - Businesses in Construction ; Businesses in Hospitality</t>
  </si>
  <si>
    <t>30 June 2021 (Community Awards)</t>
  </si>
  <si>
    <t>30 June 2021 - Mkhambathini Gospel Festival</t>
  </si>
  <si>
    <t>30 June 2021 - Mkhambathini Poetry Session</t>
  </si>
  <si>
    <t>1 (UMEDA)</t>
  </si>
  <si>
    <t>30 June 2021 (Winter Plan)</t>
  </si>
  <si>
    <t>FINANCIAL SERVICES DEPARTMENT</t>
  </si>
  <si>
    <t>QUARTER 4</t>
  </si>
  <si>
    <t xml:space="preserve">REFERENCE </t>
  </si>
  <si>
    <t>Chief Financial Officer</t>
  </si>
  <si>
    <t>Performance Agreement</t>
  </si>
  <si>
    <t>LED8</t>
  </si>
  <si>
    <t>SCHEDULE OF AWARDS, COPY OF PURCHASE ORDER/ APPOINTMENT LETTER AND BBBEE CERTIFICATE</t>
  </si>
  <si>
    <t>FIN2</t>
  </si>
  <si>
    <t>To improve reporting Management</t>
  </si>
  <si>
    <t>Preparation of quartely report to Council (section 52d  of MFMA)</t>
  </si>
  <si>
    <t>Section 52 (d) report and Council resolution</t>
  </si>
  <si>
    <t>FIN3-1</t>
  </si>
  <si>
    <t>FIN3-2</t>
  </si>
  <si>
    <t>Number/Cycle of days of  BEC meetings held  after closing date of an advert</t>
  </si>
  <si>
    <t>15 days</t>
  </si>
  <si>
    <t>BID minutes and  attendance register</t>
  </si>
  <si>
    <t>FIN3-3</t>
  </si>
  <si>
    <t>Number/Cycle of days of  BAC meetings held  after the BEC processes</t>
  </si>
  <si>
    <t>14 days</t>
  </si>
  <si>
    <t>FIN4-1</t>
  </si>
  <si>
    <t>To ensure compilation of a credible Annual Financial Statements</t>
  </si>
  <si>
    <t>AFSs submitted to AG by 31 August 2020</t>
  </si>
  <si>
    <t xml:space="preserve">Submission of AFS to Auditor General </t>
  </si>
  <si>
    <t xml:space="preserve">AFS and proof of receipt from the Office of the Auditor General </t>
  </si>
  <si>
    <t>FIN4-2</t>
  </si>
  <si>
    <t xml:space="preserve">Monitor the preparation of Annual Financial Statements  to ensure crediblity </t>
  </si>
  <si>
    <t xml:space="preserve">Municipal Manager to ensure that the Municpality Receives unqualified report </t>
  </si>
  <si>
    <t xml:space="preserve">Auditor Generals Reports </t>
  </si>
  <si>
    <t>FIN5</t>
  </si>
  <si>
    <t>To ensure effective and efficient asset management</t>
  </si>
  <si>
    <t>Fixed Asset Register reconciliation performed  and signed off by the Chief Financial Officer</t>
  </si>
  <si>
    <t xml:space="preserve">Number of Monthly reports on Fixed Asset Register reconciliation </t>
  </si>
  <si>
    <t xml:space="preserve">Reports signed by the Chief Financial Officer </t>
  </si>
  <si>
    <t>FIN6-1</t>
  </si>
  <si>
    <t>Development and approval of a revenue enhancement strategy</t>
  </si>
  <si>
    <t>Date of revenue enhancement approval</t>
  </si>
  <si>
    <t>FIN6-2</t>
  </si>
  <si>
    <t>Quarterly age analysis  reports prepared and submitted to Council</t>
  </si>
  <si>
    <t>Quaterly Age analysis reports submitted to Council</t>
  </si>
  <si>
    <t xml:space="preserve">Reports and council resolution </t>
  </si>
  <si>
    <t>FIN6-3</t>
  </si>
  <si>
    <t>Increased percentage of debts collection rate</t>
  </si>
  <si>
    <t>Reports</t>
  </si>
  <si>
    <t>FIN7</t>
  </si>
  <si>
    <t>To ensure that the Municipal
Liquidity position is managed
 at 1:10</t>
  </si>
  <si>
    <t>prepare quarterly reports on cost coverage ratio Ratio                                     [All available cash at a particular time) + (Investments)- Conditional grants)]/ Monthly fixed operating expenditure)</t>
  </si>
  <si>
    <t>FIN8</t>
  </si>
  <si>
    <t>To ensure that VAT is accounted for</t>
  </si>
  <si>
    <t>Prepare monthly Vat Reconciliations</t>
  </si>
  <si>
    <t xml:space="preserve">Number of monthly  vat Reconciliations prepared and signed by the Chief Financial Officer </t>
  </si>
  <si>
    <t>FIN9</t>
  </si>
  <si>
    <t xml:space="preserve">To ensure effective management of the payroll system </t>
  </si>
  <si>
    <t>Prepare and submit monthly Payroll Reconciliation to Senior Management</t>
  </si>
  <si>
    <t xml:space="preserve">Number of monthly  payroll  Reconcilliation reports submitted to senior managers within 7 days after pay day </t>
  </si>
  <si>
    <t xml:space="preserve">Reports and signed proof of receipt by managers </t>
  </si>
  <si>
    <t>FIN10-1</t>
  </si>
  <si>
    <t>Prepare and submit monthly Reconciliation of grants income</t>
  </si>
  <si>
    <t xml:space="preserve">Number of monthly reports on reconciliations of grants income signed off by the Chief Financial Officer </t>
  </si>
  <si>
    <t>FIN10-2a</t>
  </si>
  <si>
    <t>Report and proof of submission (email correspondance copy)</t>
  </si>
  <si>
    <t>FIN11</t>
  </si>
  <si>
    <t>MK4</t>
  </si>
  <si>
    <t>To improve management and implementation of Capital Budget in the Municipality</t>
  </si>
  <si>
    <t>% of the capital budget actually spent on capital projects</t>
  </si>
  <si>
    <t xml:space="preserve">MIG Implementation Plan  and proof of payments </t>
  </si>
  <si>
    <t>Technical Services</t>
  </si>
  <si>
    <t>FIN12-1</t>
  </si>
  <si>
    <t>To ensure enforcement of sound financial management practices</t>
  </si>
  <si>
    <t xml:space="preserve">Submit Reports to the Finance Portfolio Committee on a quartely basis </t>
  </si>
  <si>
    <t>Number of Finance  Committee Report Submitted</t>
  </si>
  <si>
    <t>Reports and Finance Committee Minutes</t>
  </si>
  <si>
    <t>Chief Financial Office</t>
  </si>
  <si>
    <t>FIN12-2a</t>
  </si>
  <si>
    <t>FIN12-2b</t>
  </si>
  <si>
    <t>FIN12-2c</t>
  </si>
  <si>
    <t xml:space="preserve">       1:7</t>
  </si>
  <si>
    <t>FIN12-3</t>
  </si>
  <si>
    <t xml:space="preserve">Prepare and submit monthly Bank Reconciliations signed by the Chief Financial Officer </t>
  </si>
  <si>
    <t>Number of Monthly bank reconciliation</t>
  </si>
  <si>
    <t xml:space="preserve">Monthly reconciliations signed by the Chief Financial Officer </t>
  </si>
  <si>
    <t>FIN12-4</t>
  </si>
  <si>
    <t xml:space="preserve">Prepare and submit monthly Creditors Reconciliations signed by the Chief Financial Officer </t>
  </si>
  <si>
    <t>Number of Monthly creditors reconciliation and age analysis</t>
  </si>
  <si>
    <t xml:space="preserve">Age analysis and Monthly reconciliations signed by the Chief Financial Officer </t>
  </si>
  <si>
    <t xml:space="preserve">OUTPUT 1: IMPLEMENT A DIFFERENTIATED APPROACH TO MUNICIPAL FINANCING; PLANNING AND SUPPORT </t>
  </si>
  <si>
    <t>GG12</t>
  </si>
  <si>
    <t xml:space="preserve">To provide reasonable assurance on
the adequacy and effectiveness of internal control system
</t>
  </si>
  <si>
    <t>Development and management of an audit action plan to maintain a clean audit opinion</t>
  </si>
  <si>
    <t>Quaterly  audit action plan reports submitted to Council</t>
  </si>
  <si>
    <t>Reports and Council Resolution</t>
  </si>
  <si>
    <t>CC1-1</t>
  </si>
  <si>
    <t>To ensure strategic development and management of the municipality’s Integrated Development Plan</t>
  </si>
  <si>
    <t>Development and approval of the IDP/ Budget Process Plan</t>
  </si>
  <si>
    <t>Date of adoption of the 2021/2022 IDP/ Budget Process Plan</t>
  </si>
  <si>
    <t>8/25/20219</t>
  </si>
  <si>
    <t>Process plan and Council Resolution</t>
  </si>
  <si>
    <t>CC1-2</t>
  </si>
  <si>
    <t>Corodinate the IDP Representative Forum meetings</t>
  </si>
  <si>
    <t>Number of IDP Representative Forum meetings</t>
  </si>
  <si>
    <t>CC1-3</t>
  </si>
  <si>
    <t>Adoption and Implementation of the Integrated Development Plan (IDP) focusing on delivery of 10 critical municipal services</t>
  </si>
  <si>
    <t>Date of adoption of the 2021/2022 IDP</t>
  </si>
  <si>
    <t>Plan and Portfolio Minutes</t>
  </si>
  <si>
    <t>Stategy process preparation</t>
  </si>
  <si>
    <t>Not for the period under review</t>
  </si>
  <si>
    <t>TECHNICAL SERVICES DEPARTMENT</t>
  </si>
  <si>
    <t>BSD1-1</t>
  </si>
  <si>
    <t>To ensure the intergrated electrification development project within the Municipality</t>
  </si>
  <si>
    <t xml:space="preserve">Ward 2  Electrification </t>
  </si>
  <si>
    <t>Number of household electrified but not energised (accummulative)</t>
  </si>
  <si>
    <t>Quarterly Progress Reports, Portfolio Committee Minutes /   Practical Completion Certificates</t>
  </si>
  <si>
    <t>BSD2-1</t>
  </si>
  <si>
    <t>To ensure the provision, upgrade and construction of infrastructure and services that enhance socio economic development within the municipality</t>
  </si>
  <si>
    <t>Manzamnyama Hall Ward 2</t>
  </si>
  <si>
    <t>Percentage of the total project progress per quarter (accummulative)</t>
  </si>
  <si>
    <t>Ward 2</t>
  </si>
  <si>
    <t>BSD2-2</t>
  </si>
  <si>
    <t>Qedazulu Access Road Ward 5</t>
  </si>
  <si>
    <t>Ward 5</t>
  </si>
  <si>
    <t>BSD2-3</t>
  </si>
  <si>
    <t>Mgwahumbe Gravel Road Ward 04</t>
  </si>
  <si>
    <t>Ward 4</t>
  </si>
  <si>
    <t>BSD2-4</t>
  </si>
  <si>
    <t>Kwenzokuhle Community Hall Ward 06</t>
  </si>
  <si>
    <t>Ward 6</t>
  </si>
  <si>
    <t>Ward 3</t>
  </si>
  <si>
    <t>BSD2-6</t>
  </si>
  <si>
    <t>Ezinembeni Creche - Ward 1</t>
  </si>
  <si>
    <t>Ward 1</t>
  </si>
  <si>
    <t>Okhalweni Creche - Ward 7</t>
  </si>
  <si>
    <t>Ward 7</t>
  </si>
  <si>
    <t>BSD2-8</t>
  </si>
  <si>
    <t>BSD2-9</t>
  </si>
  <si>
    <t>BSD2-10</t>
  </si>
  <si>
    <t>BSD2-11</t>
  </si>
  <si>
    <t>B2B_6</t>
  </si>
  <si>
    <t>BSD2-12</t>
  </si>
  <si>
    <t>B2B_7</t>
  </si>
  <si>
    <t>BSD2-13</t>
  </si>
  <si>
    <t>B2B_8</t>
  </si>
  <si>
    <t>BSD2-14</t>
  </si>
  <si>
    <t>B2B_9</t>
  </si>
  <si>
    <t>BSD3-1</t>
  </si>
  <si>
    <t>To ensure that the municipal infrastructure assets are maintained</t>
  </si>
  <si>
    <t>BSD3-2</t>
  </si>
  <si>
    <t xml:space="preserve">Ophokweni Community Hall </t>
  </si>
  <si>
    <t>BSD3-4</t>
  </si>
  <si>
    <t>Dukes Hall Ward 04</t>
  </si>
  <si>
    <t>BSD3-5</t>
  </si>
  <si>
    <t>Banqobile Gravel Road</t>
  </si>
  <si>
    <t>BSD3-6</t>
  </si>
  <si>
    <t>Ismont (Philisiwe Ntombifuthi) Crèche Ward 06</t>
  </si>
  <si>
    <t>BSD3-7</t>
  </si>
  <si>
    <t xml:space="preserve">KwaNdaya Community Hall </t>
  </si>
  <si>
    <t xml:space="preserve">Municipal Manager </t>
  </si>
  <si>
    <t>Fin10-4</t>
  </si>
  <si>
    <t>Spend 100% of the MIG allocation by End of June 2021</t>
  </si>
  <si>
    <t xml:space="preserve">Percentage spent on MIG allocation (accumulative) </t>
  </si>
  <si>
    <t>FIN10-5</t>
  </si>
  <si>
    <t>Prepare and submit financial reports on MIG allocation spending</t>
  </si>
  <si>
    <t xml:space="preserve">Number of financial reports on % Spent on MIG allocation </t>
  </si>
  <si>
    <t>FIN10-7</t>
  </si>
  <si>
    <t>Prepare and submit financial reports on INEP grant allocation spending</t>
  </si>
  <si>
    <t xml:space="preserve">Number of financial reports on % Spent on INEP allocation </t>
  </si>
  <si>
    <t>NKPA: GOOD GOVERNANCE AND PUBLIC PARTICIPATION</t>
  </si>
  <si>
    <t>Finalise Risk Management Workshop</t>
  </si>
  <si>
    <t>Risk register and workshop registers</t>
  </si>
  <si>
    <t>Review and adopt the Risk Management Strategy and Policy</t>
  </si>
  <si>
    <t>Date of the Strategy and Policy adoption by Council</t>
  </si>
  <si>
    <t>Reviewed risk management strategy &amp; Policy and Council resolution</t>
  </si>
  <si>
    <t>CC2</t>
  </si>
  <si>
    <t>To ensure spatial development in the entire area of Mkhambathini Municipality</t>
  </si>
  <si>
    <t>Approval of Spluma application</t>
  </si>
  <si>
    <t>CC3</t>
  </si>
  <si>
    <t>To promote effective and efficient building control services</t>
  </si>
  <si>
    <t>Building inspections</t>
  </si>
  <si>
    <t>CC6</t>
  </si>
  <si>
    <t>To ensure integrated housing development within the municipality</t>
  </si>
  <si>
    <t>Coordinate and hold meetings with Developers and the Department of Human Settlement</t>
  </si>
  <si>
    <t>Number of quarterly Housing Meetings Held with developers and Department of Human Settlement</t>
  </si>
  <si>
    <t>OFFICE OF THE MUNICIPAL MANAGER</t>
  </si>
  <si>
    <t xml:space="preserve">INDICATORS </t>
  </si>
  <si>
    <t>REFERNCE</t>
  </si>
  <si>
    <t>MIDT6</t>
  </si>
  <si>
    <t>To ensure a functional organisational structure</t>
  </si>
  <si>
    <t xml:space="preserve">Date of adopted reviewed organogram </t>
  </si>
  <si>
    <t>30 June Annually</t>
  </si>
  <si>
    <t>Copy of Organisational structure and Council resolution</t>
  </si>
  <si>
    <t>Municipal Manager</t>
  </si>
  <si>
    <t>To ensure that services provided to the municipality by the service providers is of high quality</t>
  </si>
  <si>
    <t>\</t>
  </si>
  <si>
    <t>FIN3-4</t>
  </si>
  <si>
    <t>Appointment of Bid Committees (BSC, BEC and BAC) in line with Municipal SCM Policy and regulations.</t>
  </si>
  <si>
    <t xml:space="preserve">Date of appointment of all Bid Committees </t>
  </si>
  <si>
    <t>Schedule of Bid Committee members and copy of appointment letters signed by the Municipal Manager with acceptance by members</t>
  </si>
  <si>
    <t>31 August annually</t>
  </si>
  <si>
    <t>GG1-1</t>
  </si>
  <si>
    <t>GG1-2</t>
  </si>
  <si>
    <t>GG2-1</t>
  </si>
  <si>
    <t>Prepare and approve the internal audit plan</t>
  </si>
  <si>
    <t>Date Internal Audit Plan  approved by Audit Committee</t>
  </si>
  <si>
    <t xml:space="preserve">Audit Plan and Audit Committee Resolution </t>
  </si>
  <si>
    <t>GG2-2</t>
  </si>
  <si>
    <t>Implementation of the Internal Audit Plan</t>
  </si>
  <si>
    <t>Number of Internal Audit Progress Reports  produced and submitted to the MM and Audit Committee</t>
  </si>
  <si>
    <t>GG2-3</t>
  </si>
  <si>
    <t>Review  and submit audit charter to the audit committee for approval</t>
  </si>
  <si>
    <t>Date of approval of the Internal Audit Charter by Audit Committee</t>
  </si>
  <si>
    <t xml:space="preserve">Copy of Audit charter and audit committee minutes and register </t>
  </si>
  <si>
    <t>GG2-4</t>
  </si>
  <si>
    <t>Review and submit the Performance and Audit Committee charter</t>
  </si>
  <si>
    <t>Date of approval and adoption of the Performance and Audit Committee charter by Council</t>
  </si>
  <si>
    <t>Council resolution and copy of audit charter</t>
  </si>
  <si>
    <t>GG3-1</t>
  </si>
  <si>
    <t xml:space="preserve">To ensure and effective Audit and
Performance Committee
</t>
  </si>
  <si>
    <t xml:space="preserve">Coordinate and hold the Audit Committee Meetings </t>
  </si>
  <si>
    <t>Number of quarterly Audit Committee Meetings Held</t>
  </si>
  <si>
    <t>GG3-2</t>
  </si>
  <si>
    <t xml:space="preserve">Coordinate and hold performance Audit Committee Meetings </t>
  </si>
  <si>
    <t>Number Performance Audit Committee Meetings Held</t>
  </si>
  <si>
    <t>Quarterly Performance Reports on achieved and not achieved targets submitted to Council</t>
  </si>
  <si>
    <t>Quarterly PMS Report and Council resolution</t>
  </si>
  <si>
    <t>GG4-3</t>
  </si>
  <si>
    <t>Conduct performance appraisals for section 56/57</t>
  </si>
  <si>
    <t>Number of Section 56/57 employees appraisals conducted</t>
  </si>
  <si>
    <t>GG4-4</t>
  </si>
  <si>
    <t xml:space="preserve">To ensure that the mid-year Performance Report is prepared and submitted </t>
  </si>
  <si>
    <t>25 January Annually</t>
  </si>
  <si>
    <t>Mid Year performance report and proof of submission</t>
  </si>
  <si>
    <t>GG4-5</t>
  </si>
  <si>
    <t xml:space="preserve">To ensure that the mid -year Budget Report is prepared and submitted </t>
  </si>
  <si>
    <t>Report and proof of submission</t>
  </si>
  <si>
    <t>GG4-6</t>
  </si>
  <si>
    <t>To prepare and table the draft Annual report to Council</t>
  </si>
  <si>
    <t>Date annual report tabled to Council</t>
  </si>
  <si>
    <t>31 January Annually</t>
  </si>
  <si>
    <t>Draft AR and Council Resolution</t>
  </si>
  <si>
    <t>GG4-7</t>
  </si>
  <si>
    <t>Coordinate the Oversight committee meeting to consider the adoption of the annual report</t>
  </si>
  <si>
    <t>Date of Oversight Committee (MPAC) Meeting</t>
  </si>
  <si>
    <t>31 March Annually</t>
  </si>
  <si>
    <t>Oversight report and Minutes</t>
  </si>
  <si>
    <t>GG4-8</t>
  </si>
  <si>
    <t>Council resolution</t>
  </si>
  <si>
    <t>GG4-9</t>
  </si>
  <si>
    <t>To finalise and adopt Annual Report</t>
  </si>
  <si>
    <t>Date of Annual Report adoption  by Council</t>
  </si>
  <si>
    <t>GG5</t>
  </si>
  <si>
    <t xml:space="preserve">Ensure Functional Public Municipal
Accounts Committee
</t>
  </si>
  <si>
    <t>Coordinate Municipal Public Accounts Committee meetings</t>
  </si>
  <si>
    <t>Number of quarterly Municipal Public Accounts Committee Meetings Held</t>
  </si>
  <si>
    <t>Minutes</t>
  </si>
  <si>
    <t>GG10-1</t>
  </si>
  <si>
    <t>Ward1,2,3,4,5,6,7</t>
  </si>
  <si>
    <t xml:space="preserve">Minutes and attendance Registers </t>
  </si>
  <si>
    <t>GG 10-2</t>
  </si>
  <si>
    <t>BSB _3</t>
  </si>
  <si>
    <t>Ward 1-7</t>
  </si>
  <si>
    <t>Minutes &amp; Attendance Registers</t>
  </si>
  <si>
    <t>30 June 2021 (Final adoption)</t>
  </si>
  <si>
    <t xml:space="preserve">CORPORATE SERVICES </t>
  </si>
  <si>
    <t>MIDT1</t>
  </si>
  <si>
    <t xml:space="preserve">To ensure that municipal staff and councillors are informed </t>
  </si>
  <si>
    <t xml:space="preserve">Development of Gifts &amp; Rewards Policy </t>
  </si>
  <si>
    <t xml:space="preserve">Date of submission of the policy  to MANCO, LLF &amp; Council </t>
  </si>
  <si>
    <t>Annually</t>
  </si>
  <si>
    <t>Submit policy to MANCO by 31 December 2020</t>
  </si>
  <si>
    <t>MIDT1- 2</t>
  </si>
  <si>
    <t>Review of the Retention Policy</t>
  </si>
  <si>
    <t xml:space="preserve"> Date of Reviewed Retention Policy tabled to Council for approval</t>
  </si>
  <si>
    <t>Council resolution and Retention policy</t>
  </si>
  <si>
    <t>MIDT1-3</t>
  </si>
  <si>
    <t>Date of review approval by Council</t>
  </si>
  <si>
    <t>MIDT2-1</t>
  </si>
  <si>
    <t>To ensure that municipal staff is skilled according to job requirements</t>
  </si>
  <si>
    <t>Development and submission of Workplace Skilled Plan</t>
  </si>
  <si>
    <t>30 April- Annually</t>
  </si>
  <si>
    <t>MIDT2-2</t>
  </si>
  <si>
    <t>Implementation of the WSP</t>
  </si>
  <si>
    <t>Number of quarterly WSP progress reports submitted to portfolio committee</t>
  </si>
  <si>
    <t>Report, portfolio minutes and attendance register</t>
  </si>
  <si>
    <t>Copy of signed agreements</t>
  </si>
  <si>
    <t>MIDT5</t>
  </si>
  <si>
    <t>To promote occupational health and safety in the work place</t>
  </si>
  <si>
    <t>Health and Safety Committee</t>
  </si>
  <si>
    <t>Number of quarterly Health and Safety Committee Meetings</t>
  </si>
  <si>
    <t>OHS Committee Minutes and attendance registers</t>
  </si>
  <si>
    <t>MIDT7</t>
  </si>
  <si>
    <t>To ensure that efficient and effective fleet management</t>
  </si>
  <si>
    <t>Fleet management reports to portfolio committee</t>
  </si>
  <si>
    <t>Fleet management reports, portfolio minutes and attendance registers</t>
  </si>
  <si>
    <t>MIDT7-1</t>
  </si>
  <si>
    <t>Review of the Municipal Fleet Policy</t>
  </si>
  <si>
    <t>new</t>
  </si>
  <si>
    <t>Council resolution and Fleet policy</t>
  </si>
  <si>
    <t xml:space="preserve">Number  of Bi-annual Reports Presented to Municipal Manager on the assessment of service providers </t>
  </si>
  <si>
    <t>MIDT9</t>
  </si>
  <si>
    <t>To ensure effective and efficient ICT Management</t>
  </si>
  <si>
    <t>Development and  approval of the Municipality's ICT Disaster Recovery Plan</t>
  </si>
  <si>
    <t>Date of ICT Disaster Recovery Plan approval</t>
  </si>
  <si>
    <t>Review as and when required</t>
  </si>
  <si>
    <t>Appoint Service Provider</t>
  </si>
  <si>
    <t>MIDT9-1</t>
  </si>
  <si>
    <t>To promote healthy lifestyle amongst employees</t>
  </si>
  <si>
    <t>To co ordinate 2 wellness programmes</t>
  </si>
  <si>
    <t>Bi-Annual</t>
  </si>
  <si>
    <t>31-Dec-20 and 30-Jun-21</t>
  </si>
  <si>
    <t>Attendance registers</t>
  </si>
  <si>
    <t xml:space="preserve">Date of Submission of procurement plan inputs to Finance   </t>
  </si>
  <si>
    <t>30 April Annually</t>
  </si>
  <si>
    <t>FIN1</t>
  </si>
  <si>
    <t>To Ensure efficient and effective budget management</t>
  </si>
  <si>
    <t>To monitor ICT third party costs on quarterly basis</t>
  </si>
  <si>
    <t>Quarterly Risk Submission register and minutes</t>
  </si>
  <si>
    <t>GG11-1</t>
  </si>
  <si>
    <t>To improve functioning of the municipality through oversight committees functionality</t>
  </si>
  <si>
    <t>Coordinate Meetings of Local labour Forum</t>
  </si>
  <si>
    <t>Number of meetings held</t>
  </si>
  <si>
    <t xml:space="preserve"> LLF Minutes and Attendance Registers </t>
  </si>
  <si>
    <t xml:space="preserve">Corporate Services </t>
  </si>
  <si>
    <t>GG11-2</t>
  </si>
  <si>
    <t>Coordinate Meetings of EXCO</t>
  </si>
  <si>
    <t>GG11-3</t>
  </si>
  <si>
    <t xml:space="preserve">Coordinate Meetings of Council </t>
  </si>
  <si>
    <t>Submit policy to LLF by 31 March 2021</t>
  </si>
  <si>
    <t xml:space="preserve">Submit WSP inputs to LLF </t>
  </si>
  <si>
    <t xml:space="preserve">Preliminary Report Submission by Service Provider to ICT Steering Committee </t>
  </si>
  <si>
    <t>submit policy to Council for approval by 30 April 2021</t>
  </si>
  <si>
    <t>Number of ward committee meetings held per Quarter</t>
  </si>
  <si>
    <t>Number of Public Meetings held per Quarter</t>
  </si>
  <si>
    <t xml:space="preserve">No of Bi-Annual risk management Workshops Conducted </t>
  </si>
  <si>
    <t xml:space="preserve">Number of Bi- Annual IDP Representative Forum meetings co ordinated </t>
  </si>
  <si>
    <t xml:space="preserve">Number of Bi-Annual on health awareness campaigns </t>
  </si>
  <si>
    <t xml:space="preserve">Training programme developed and submitted to Portfolio Committee </t>
  </si>
  <si>
    <t xml:space="preserve">Number of Bi Annual youth Council Meetings held </t>
  </si>
  <si>
    <t>Project Steering Committee</t>
  </si>
  <si>
    <t>31 August 2020 - Activation Event</t>
  </si>
  <si>
    <t>31 August 2020 - Poetry Development workshop</t>
  </si>
  <si>
    <t xml:space="preserve">QUARTER 4  </t>
  </si>
  <si>
    <t xml:space="preserve">Updated risk register, minutes and attendance register </t>
  </si>
  <si>
    <t>Date of submission of Mid Year Performance report  to Council, Provincial and National Treasury</t>
  </si>
  <si>
    <t>Date of submission of mid-year budget report to Council, Provincial and National Treasury</t>
  </si>
  <si>
    <t xml:space="preserve">To facilitate the Oversight Process and table a report to Council for Adoption </t>
  </si>
  <si>
    <t>Date of Oversight report adopted by council</t>
  </si>
  <si>
    <t>To coordinate Monthly Ward Committee meetings in 7 wards</t>
  </si>
  <si>
    <t xml:space="preserve">To hold Public Meetings  </t>
  </si>
  <si>
    <t>Submit WSP and Council resolution to LGSETA by 2021/04/30</t>
  </si>
  <si>
    <t xml:space="preserve">Q2 screenshot of WSP WIP,   Q3 LLF Minutes &amp; attendance register, Q4 Council Resolution and LGSETA  Receipt Confirmation letter </t>
  </si>
  <si>
    <t>Number of households provided with Refuse Removal Service on a monthly basis</t>
  </si>
  <si>
    <t>30 June 2021 - Farmers Market event</t>
  </si>
  <si>
    <t>30 September 2020, 31 December 2020, 31 March 2021, 30 June 2021</t>
  </si>
  <si>
    <t>2020/09/30 - Training of Coops</t>
  </si>
  <si>
    <t>Training registers or certificates and invoices or proof of payment, committee minutes and council minutes register</t>
  </si>
  <si>
    <t>Date of awareness campaigns for people living with disabilities</t>
  </si>
  <si>
    <t>Date of  Annual disability celebration coordinated</t>
  </si>
  <si>
    <t>Date of Local golden games selections for 2020/2021</t>
  </si>
  <si>
    <t>Acknowledged from finance</t>
  </si>
  <si>
    <t>Number of SCM reports on bids awarded to BBBEE Level 1 emerging business</t>
  </si>
  <si>
    <t>Increase number of Award made to BBBEE level 1 emerging businesses for bids more than R30 000.</t>
  </si>
  <si>
    <t xml:space="preserve">Convening of BEC within 15 days after the closing date of an advert </t>
  </si>
  <si>
    <t xml:space="preserve">Convening of BAC within 14 working days after the BEC meetings </t>
  </si>
  <si>
    <t>Finance system generated reports and correspondance from the billing office, Revenue Stratergy approved/ Council Resolution</t>
  </si>
  <si>
    <t>Monitor financial ratios to ensure financial stability</t>
  </si>
  <si>
    <t>Maintain a favourable Debt coverage Ratio (Total operational revenue less operational grants/ debt service payment due within the financial year)</t>
  </si>
  <si>
    <t>Maintain a favourable for outstanding service debtors to revenue (Total outstanding service debtors divide by annual revenue from services)</t>
  </si>
  <si>
    <t>Maintain a favourable Costs coverage ratio: (available cash less unspent conditional grants-overdraft) plus short term investments) divided (by monthly fixed operating expenditure less depreciation, amortization, prov for bad debts, impairment and loss of disposal of assets)</t>
  </si>
  <si>
    <t>Quarterly Reports on approval of SPLUMA  applications to council</t>
  </si>
  <si>
    <t>Number of quarterly  portfolio report on building inspections</t>
  </si>
  <si>
    <t>EXP - FIN</t>
  </si>
  <si>
    <t>GG026</t>
  </si>
  <si>
    <t>IL07048</t>
  </si>
  <si>
    <t>IL07028</t>
  </si>
  <si>
    <t>EXP-COMM</t>
  </si>
  <si>
    <t>IDP, report and Council  resolution</t>
  </si>
  <si>
    <t>Q2 MANCO Minutes &amp; attendance register, Q3 LLF Minutes &amp; attendance register &amp; Q4 Council Resolution</t>
  </si>
  <si>
    <t>Date of WSP developed, tabled to LLF and Council and submitted to LGSETA</t>
  </si>
  <si>
    <t>Number of quarterly reports submitted to Community &amp; Corporate Services Portfolio on ICT third party costs</t>
  </si>
  <si>
    <t xml:space="preserve"> Set up coordinating structure, (Q3) target=  Consolidation and Submission to Portfolio Committee (Q4) target =  Adopted IWMP and Council Resolution </t>
  </si>
  <si>
    <t>Develop   Procurement Plan to ensure timous procurement of required goods and services</t>
  </si>
  <si>
    <t xml:space="preserve">Date  of procurement plan submitted to Portfolio Committee and Council </t>
  </si>
  <si>
    <t>Procurement plan, Portfolio minutes  and Council resolution</t>
  </si>
  <si>
    <t>Develop  the Departmental Procurement Plan to ensure timous procurement of required goods and services</t>
  </si>
  <si>
    <t>Date of submission  Procurement plan inputs to finance</t>
  </si>
  <si>
    <t>Charlton Place = Resurfacing of road</t>
  </si>
  <si>
    <t>Alfread Storm Drive -Resurfacing of the road</t>
  </si>
  <si>
    <t>Victoria Road - Resurfacing of the road</t>
  </si>
  <si>
    <t>Ascent Road Resurfacing of the road</t>
  </si>
  <si>
    <t>Leylands Place - Resurfacing of the road</t>
  </si>
  <si>
    <t>Woodcircle Road - Resurfacing of the road</t>
  </si>
  <si>
    <t>Oehley Road - Resurfacing of the road</t>
  </si>
  <si>
    <t>Gcina Gravel Road - Resurfacing of the road</t>
  </si>
  <si>
    <t>ACTUAL</t>
  </si>
  <si>
    <t>ACHIEVED / NOT ACHIEVED</t>
  </si>
  <si>
    <t>REASON FOR VARIANCE</t>
  </si>
  <si>
    <t xml:space="preserve">CORRECTIVE ACTION </t>
  </si>
  <si>
    <t>NOT FOR THE PERIOD UNDER REVIEW</t>
  </si>
  <si>
    <t>Achieved</t>
  </si>
  <si>
    <t>Meetings were not held due to the National Lockdown</t>
  </si>
  <si>
    <t>Meetings will resume in Q2</t>
  </si>
  <si>
    <t>The policy will be sent to Council for approval  by 31 January 2021</t>
  </si>
  <si>
    <t>Due to the lockdown in July the EXCO did not convene as scheduled</t>
  </si>
  <si>
    <t>The waste sorting spaces for the 2 wards will be sorted by end of Quarter 2.</t>
  </si>
  <si>
    <t>ACHIEVED</t>
  </si>
  <si>
    <t>3 participant left due to securing stable jobs</t>
  </si>
  <si>
    <t>Not applicable in Q1</t>
  </si>
  <si>
    <t>Training plan not approved by the Portfolio Committee and Council</t>
  </si>
  <si>
    <t>The programme has been on hold due to Lockdown regulations hence the delays in reporting.</t>
  </si>
  <si>
    <t>Training on Coops constitution and legislation</t>
  </si>
  <si>
    <t>09-10 September 2020</t>
  </si>
  <si>
    <t>More activities will be done in Q2</t>
  </si>
  <si>
    <t>Due to COVID 19, the dialogues were postponed</t>
  </si>
  <si>
    <t>These will resume after Covid19</t>
  </si>
  <si>
    <t>HIV Strategy  not tabled to Council for approval</t>
  </si>
  <si>
    <t>The KPI will be finalised by 30 March 2021</t>
  </si>
  <si>
    <t>13-18 July 2020 (PSW Activities)</t>
  </si>
  <si>
    <t>Registers on 9-3</t>
  </si>
  <si>
    <t>See report and photos on LED9-2</t>
  </si>
  <si>
    <t>7 projects supported for seedlings (for seedlings)</t>
  </si>
  <si>
    <t>Senior citizen workshop Not Achieved</t>
  </si>
  <si>
    <t>Project steering Committee Not Achieved</t>
  </si>
  <si>
    <t>Artist development and support activities Not Achieved</t>
  </si>
  <si>
    <t>Evidence on Fin 10-2b</t>
  </si>
  <si>
    <t xml:space="preserve">ACHIEVED  </t>
  </si>
  <si>
    <t xml:space="preserve">NOT ACCHIEVED </t>
  </si>
  <si>
    <t>The NT issued extension for submission of AFS to AG to 31 Oct 2020 due to COVID19</t>
  </si>
  <si>
    <t>Submission of AFS to AGSA by 31 October 2020</t>
  </si>
  <si>
    <t>NOT ACHIEVED</t>
  </si>
  <si>
    <t xml:space="preserve">Target will be adjusted during adjustment period </t>
  </si>
  <si>
    <t xml:space="preserve">There were delays regarding compiling BOQ which took more what we have anticipated </t>
  </si>
  <si>
    <t>Tender documents are completed, and BID specification has considered the documents and are currently on SCM processes. Service providers will be appointed in December 2020 and construction will resume in January 2021</t>
  </si>
  <si>
    <t>Reports, audit committee minutes, register and acknowledgment by MM</t>
  </si>
  <si>
    <t>Performance Agreements and Council Resolutions</t>
  </si>
  <si>
    <t>This policy is work in progress due to Covid delays.</t>
  </si>
  <si>
    <t>Council resolution and Internal Bursary policy</t>
  </si>
  <si>
    <t xml:space="preserve">Q2 Appointment Letter,Q3  ICT Steering Committee Minutes &amp; attendance register, Q4  Council Resolution </t>
  </si>
  <si>
    <t xml:space="preserve">Reports to the portfolio, Minutes  and Portfolio attendance registers </t>
  </si>
  <si>
    <t>Minutes and Attendance registers</t>
  </si>
  <si>
    <t>Acknowledgement from finance, Procurement Plan</t>
  </si>
  <si>
    <t>This project is work in progress.  The recycling programme is currently implemented in-house while disposal sites are being identified and set up in all wards. (POE submitted)</t>
  </si>
  <si>
    <t>Hand over plan development (Incl list of projects) and presented to portfolio committee by the end of Q2</t>
  </si>
  <si>
    <t>Correspondence, Training registers and/ or certificates</t>
  </si>
  <si>
    <t>January and June annually</t>
  </si>
  <si>
    <t>Only 1 activity was done due to Covid restrictions</t>
  </si>
  <si>
    <t>Date of annual Christmas celebration</t>
  </si>
  <si>
    <t>Correspondence and close out reports</t>
  </si>
  <si>
    <t>Coordinate and hold a life skills programmes aimed at reducing teenage pregnancy, substance abuse and HIV/AIDS infections amongst youth</t>
  </si>
  <si>
    <t>Number of iKusasalakho life skills programme workshops</t>
  </si>
  <si>
    <t>The brochure processes were put on hold as stakeholder engagement was not possible during lockdown</t>
  </si>
  <si>
    <t>Date of reed dance activation and Life skills workshop for maidens</t>
  </si>
  <si>
    <t>Registers or correspondence</t>
  </si>
  <si>
    <t>Finance system generated reports and correspondence from the billing office</t>
  </si>
  <si>
    <t>Reports and portfolio minutes</t>
  </si>
  <si>
    <t>Report and portfolio committee minutes</t>
  </si>
  <si>
    <t>Registers and correspondence</t>
  </si>
  <si>
    <t>Meetings will resume as per council calendar after the lockdown regulations and levels have been lifted</t>
  </si>
  <si>
    <t xml:space="preserve">Set up Coordinating structure </t>
  </si>
  <si>
    <t>Coordinating structure set up on 2020/09/29</t>
  </si>
  <si>
    <t>The gaps will be closed as and when there are new participants available</t>
  </si>
  <si>
    <t>The training plan was not concluded in Q1 due to Covid 19 regulation</t>
  </si>
  <si>
    <t>The target will be implemented by Q2 - 31 March 2021</t>
  </si>
  <si>
    <t xml:space="preserve">No Report for Community assistance with  livestock management </t>
  </si>
  <si>
    <t xml:space="preserve">1 - report on community assistance with livestock management will be compiled by Q2 - 31 March 2021
</t>
  </si>
  <si>
    <t>The strategy is still work in progress (Draft)</t>
  </si>
  <si>
    <t>The processes will be done by 30 June 2021</t>
  </si>
  <si>
    <t xml:space="preserve"> Arts and Culture Event Not Achieved</t>
  </si>
  <si>
    <t>Due to COVID 19, the events were postponed</t>
  </si>
  <si>
    <t>These events will resume by Q4 30 June 2021</t>
  </si>
  <si>
    <t>Due to COVID 19, the activities were postponed</t>
  </si>
  <si>
    <t>Poetry Development events Not Achieved</t>
  </si>
  <si>
    <t>A meeting schedule will be developed by Q2 to ensure  BEC Meetings convene within 15 days after the closing date of an adver</t>
  </si>
  <si>
    <t>AFS submitted submitted on the 31 October 2020 - Not achieved</t>
  </si>
  <si>
    <t xml:space="preserve">Projects were advertised and cancelled upon confirmation form COGTA that funds are no longer available  </t>
  </si>
  <si>
    <t>Out of the 4 projects 3 were Not achieved,  project 1 took 27 days, project 2 took 27 days and project 3 took 43 days</t>
  </si>
  <si>
    <t xml:space="preserve">Draft Retention policy </t>
  </si>
  <si>
    <t>Not achieved project 1 took 27 days, project 2 took 25 days and project 3 took 47 days</t>
  </si>
  <si>
    <t>Of the 4 projects only 1 was achieved according to the number od days, the other 3 projects that took more that 15 days the problem was addressed</t>
  </si>
  <si>
    <t>Submission of Disaster Recovery Plan  to Council for adoption by 30 April 2021</t>
  </si>
  <si>
    <t>MID TERM PERFORMANCE REPORT</t>
  </si>
  <si>
    <t>MIDTERM</t>
  </si>
  <si>
    <t xml:space="preserve">ACHIEVED / NOT ACHIEVED </t>
  </si>
  <si>
    <t>MID TERM PRFORMANCE REPORT</t>
  </si>
  <si>
    <t xml:space="preserve">All meetings were held in all wards, not all minutes and regsiters were submitted </t>
  </si>
  <si>
    <t>Submission of registers and minutes will be discussed with the ward committees</t>
  </si>
  <si>
    <t>Submitted IDP input to IDP Officer</t>
  </si>
  <si>
    <t>Not Achieved - Policy was not submitted to MANCO</t>
  </si>
  <si>
    <t>The process of reviewing the policy is on going and had not been finalised at by 31 December 2020 as it needed to be submitted to LLF before Council.</t>
  </si>
  <si>
    <t>The policy will be submitted to Council by 31 June 2021</t>
  </si>
  <si>
    <t>Not Achieved - Review of the Internal Bursary Policy was not sent to council</t>
  </si>
  <si>
    <t>Policy development was delayed by the absence of the fleet officer as well as departure of the Director.</t>
  </si>
  <si>
    <t>This will be concluded by 30 June 2021 as the new Director has started.</t>
  </si>
  <si>
    <t>Appointment of service providers</t>
  </si>
  <si>
    <t>1 project achieved in ward 4</t>
  </si>
  <si>
    <t>This project is work in progress.  1 waste sorting centre has been established in ward 4 and ward 6 is work in progress</t>
  </si>
  <si>
    <t>The waste sorting spaces for ward 6 will be established by Q4 30 June 2021.</t>
  </si>
  <si>
    <t>The report was not ready for presentation to portfolio committee as data had to be collated from finance and community services</t>
  </si>
  <si>
    <t>The report will be submitted in quarter 3.</t>
  </si>
  <si>
    <t>Hand over paln was not achieved</t>
  </si>
  <si>
    <t xml:space="preserve">Target haas been reviewed </t>
  </si>
  <si>
    <t>The plan would be submitted to the portfolio committee by Q3 31 March 2021</t>
  </si>
  <si>
    <t>Participants have been dropping out</t>
  </si>
  <si>
    <t>The gaps will be closed as and when there are new participants available, by Q4 30 June 2021</t>
  </si>
  <si>
    <t>1 -  Coaching Clinic for Sports Stars and sports development</t>
  </si>
  <si>
    <t>Not applicable in Q2</t>
  </si>
  <si>
    <t>Farmers market was not achieved</t>
  </si>
  <si>
    <t>Due to lockdown effects, the farmers market was postponed.</t>
  </si>
  <si>
    <t>The market will be held by June 2021</t>
  </si>
  <si>
    <t>Meetings for disability was not achieved</t>
  </si>
  <si>
    <t>The forum Meeting did not convene due to unavailability of members</t>
  </si>
  <si>
    <t>Meetings to resume in Q3, by 31 March 2021</t>
  </si>
  <si>
    <t>18 and 19 November 2020</t>
  </si>
  <si>
    <t>Senior citizev workshop not achieved</t>
  </si>
  <si>
    <t>These will resume after Covid19 regulations and levels have been lifted.</t>
  </si>
  <si>
    <t>Workshop was not achieved</t>
  </si>
  <si>
    <t>Due to lockdown restrictions, work in schools was put on hold until it is deemed safe.</t>
  </si>
  <si>
    <t>Workshops to resume after COVID19 regualtions and levels have been lifted</t>
  </si>
  <si>
    <t>The strategy is still work in progress (Draft) and will be finalised by end of Q3</t>
  </si>
  <si>
    <t>The KPI will be finalised by 31 March 2020</t>
  </si>
  <si>
    <t>Appointment of brochure development Not Achieved</t>
  </si>
  <si>
    <t>The brochure processes were put on hold as stakeholde engaement was not possible during lockdown</t>
  </si>
  <si>
    <t>The processes will be done by 31 June 2021</t>
  </si>
  <si>
    <t>14, 15, 22 and 29 November 2020 and                            05, 06 and 12 December 2020</t>
  </si>
  <si>
    <t>Poetry Event was Not Achieved</t>
  </si>
  <si>
    <t>Poetry develoment events were delayed due to the delay in execution of the Arts Festival Cometitions</t>
  </si>
  <si>
    <t>Event to be conducted before30  June 2021</t>
  </si>
  <si>
    <t>Artist activities not achieved</t>
  </si>
  <si>
    <t>Artist develoment workshops were delayed due to the delay in execution of the Arts Festival Cometitions</t>
  </si>
  <si>
    <t>Activities to be conducted before 30 June 2021</t>
  </si>
  <si>
    <t>Operation MBO activities not achieved</t>
  </si>
  <si>
    <t>All Operation MBO activities were conducted as part of the PSW in Q1</t>
  </si>
  <si>
    <t>Operation MBO activities will resume after lockdown regualtions and levels have been lifted</t>
  </si>
  <si>
    <t>The workshops could not be convened due to lockdown regulations and activities (awareness raising campaigns)</t>
  </si>
  <si>
    <t>Workshops will resume after lockdown</t>
  </si>
  <si>
    <t>Progress report not achieved</t>
  </si>
  <si>
    <t>Target to be removed</t>
  </si>
  <si>
    <t>Target to be removed in the MidTerm by 30 January 2021</t>
  </si>
  <si>
    <t>Progres report not achieved</t>
  </si>
  <si>
    <t>This is  was not done as the process was halted by lockdown</t>
  </si>
  <si>
    <t>Reports to be sent once the process resumes by Q4 30 June 2021</t>
  </si>
  <si>
    <t xml:space="preserve">BEC meetings Not achieved </t>
  </si>
  <si>
    <t xml:space="preserve">4  project was took more that 15 days and we did try to address this problem </t>
  </si>
  <si>
    <t>Proposed table for meetings will be compiled by Q2  30 March 2021</t>
  </si>
  <si>
    <t xml:space="preserve">14 Days </t>
  </si>
  <si>
    <t>AG report not received target Not achieved</t>
  </si>
  <si>
    <t>AG is currently on site and auditing the AFS</t>
  </si>
  <si>
    <t>Report will be submiited by 28 February 2021</t>
  </si>
  <si>
    <t>Draft Stratergy</t>
  </si>
  <si>
    <t xml:space="preserve">ACHIEVED </t>
  </si>
  <si>
    <t xml:space="preserve">NOT ACHIEVED </t>
  </si>
  <si>
    <t xml:space="preserve">Project will be implemented on Multi-year 2020/21 and 2021/202 Financial Year, and contractor has been appointed. </t>
  </si>
  <si>
    <t>Completion was delayed due to Rain in December, but construction is at 95%  and he revised completion date is 29 January 2021</t>
  </si>
  <si>
    <t>All service provider we appointed in December and construction will resume in January 2021</t>
  </si>
  <si>
    <t>72,5%</t>
  </si>
  <si>
    <t>IDP Draft review in progress</t>
  </si>
  <si>
    <t>Report was not sent to portfolio committee</t>
  </si>
  <si>
    <t>Report was not ready to be  sent to portfolio committee</t>
  </si>
  <si>
    <t>1 Meeting for disability was not achieved</t>
  </si>
  <si>
    <t>Games was not held</t>
  </si>
  <si>
    <t>Number of waste management awareness campaigns done in schools within ward 2, ward 1, ward 5 and ward 7</t>
  </si>
  <si>
    <t>Fleet policy not tabled to Council for approval</t>
  </si>
  <si>
    <t>Due to COVID 19, the Disbility games were postponed</t>
  </si>
  <si>
    <t>SDBIP MID TERM JANUARY ADJUSTMENT 2020/ 2021</t>
  </si>
  <si>
    <t>TBC</t>
  </si>
  <si>
    <t>BSD2-5</t>
  </si>
  <si>
    <t xml:space="preserve">Projects were advertised and cancelled upon confirmation form Gogta that funds are no longer available  </t>
  </si>
  <si>
    <t xml:space="preserve">Construction is almost completed and  contractor is currently attending snag list </t>
  </si>
  <si>
    <t xml:space="preserve">We will FastTrack the implementation by closely monitoring the contractors. </t>
  </si>
  <si>
    <t xml:space="preserve">Percentage of debts Collection:  Amount collected </t>
  </si>
  <si>
    <t>Review of the municipal orgarnogram</t>
  </si>
  <si>
    <t>Number of quartely Performance Reports Submitted to Council</t>
  </si>
  <si>
    <t>To ensure continous engagement with ward constituencies</t>
  </si>
  <si>
    <t>To ensure contoius engagement with the Communities in all 7wards</t>
  </si>
  <si>
    <t>Co odinate the IDP Representative Forum meetings</t>
  </si>
  <si>
    <t>Review of the Internal Busary Policy</t>
  </si>
  <si>
    <t>Dates for implementaion of Wellness programmes</t>
  </si>
  <si>
    <t>Develop the Departmental Procurement Plan to ensure timous procurement of required goods and services</t>
  </si>
  <si>
    <t>Number of Central waste sorting and disposal centreby the end of the financial year in all 7 wards by 30 June 2021</t>
  </si>
  <si>
    <t>Co-ordinate quartely cleaning  and waste management awareness campaigns</t>
  </si>
  <si>
    <t>To ensure that the municipal infrastructure assests are maintained</t>
  </si>
  <si>
    <t>150 (Not Accummulative)</t>
  </si>
  <si>
    <t xml:space="preserve">Date of Submittion of procurement plan inputs to Finance   </t>
  </si>
  <si>
    <t xml:space="preserve">Amount of revenue Generated Through learners and Driver's licensing </t>
  </si>
  <si>
    <t xml:space="preserve">Amount of revenue Generated Through Motor Licensing </t>
  </si>
  <si>
    <t xml:space="preserve">Prepare and submit reports Revenue generated through Learners, Drivers and Motor Licensing Licensing </t>
  </si>
  <si>
    <t>To enhance public safety control mechanisims</t>
  </si>
  <si>
    <t xml:space="preserve">Review of Seasonal contigency plans for Mkhambathini Municipality </t>
  </si>
  <si>
    <t>Establishment of the the Mkhambathini Municipality's Traffic Inspectorate</t>
  </si>
  <si>
    <t>Number of Section 52 D reports submitted to Council</t>
  </si>
  <si>
    <t xml:space="preserve">Cost coverage ratio submitted to Council </t>
  </si>
  <si>
    <t>Quaterly reports on % Spent on EPWP allocation submitted to Public Works</t>
  </si>
  <si>
    <t>Quaterly reports on %  Spent (Total spending on capital projects / Total capital budget) x 100 on capital projects</t>
  </si>
  <si>
    <t>Office of MM</t>
  </si>
  <si>
    <t>Financial Services</t>
  </si>
  <si>
    <t>Total KPI's</t>
  </si>
  <si>
    <t>Basic Services</t>
  </si>
  <si>
    <t>MIDT</t>
  </si>
  <si>
    <t>Financial Viablilty</t>
  </si>
  <si>
    <t>Good Governance</t>
  </si>
  <si>
    <t>LED</t>
  </si>
  <si>
    <t>Cross Cutting</t>
  </si>
  <si>
    <t>Not Achieved - only 8 Ward committee meetings were held out of 21</t>
  </si>
  <si>
    <t>Not Achieved - no public meetings were held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</si>
</sst>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R&quot;#,##0;[Red]\-&quot;R&quot;#,##0"/>
    <numFmt numFmtId="8" formatCode="&quot;R&quot;#,##0.00;[Red]\-&quot;R&quot;#,##0.00"/>
    <numFmt numFmtId="164" formatCode="&quot;R&quot;#,##0.00"/>
    <numFmt numFmtId="165" formatCode="&quot;R&quot;#,##0"/>
    <numFmt numFmtId="166" formatCode="&quot;R&quot;\ #,##0;[Red]&quot;R&quot;\ \-#,##0"/>
  </numFmts>
  <fonts count="19" x14ac:knownFonts="1">
    <font>
      <sz val="11"/>
      <color theme="1"/>
      <name val="Calibri"/>
      <family val="2"/>
      <scheme val="minor"/>
    </font>
    <font>
      <b/>
      <sz val="11"/>
      <color theme="0"/>
      <name val="Calibri"/>
      <family val="2"/>
      <scheme val="minor"/>
    </font>
    <font>
      <sz val="11"/>
      <color theme="0"/>
      <name val="Calibri"/>
      <family val="2"/>
      <scheme val="minor"/>
    </font>
    <font>
      <b/>
      <sz val="16"/>
      <color theme="0"/>
      <name val="Calibri"/>
      <family val="2"/>
      <scheme val="minor"/>
    </font>
    <font>
      <sz val="11"/>
      <color theme="0"/>
      <name val="Arial Narrow"/>
      <family val="2"/>
    </font>
    <font>
      <b/>
      <sz val="11"/>
      <color theme="0"/>
      <name val="Arial Narrow"/>
      <family val="2"/>
    </font>
    <font>
      <b/>
      <sz val="11"/>
      <name val="Arial Narrow"/>
      <family val="2"/>
    </font>
    <font>
      <sz val="11"/>
      <name val="Arial Narrow"/>
      <family val="2"/>
    </font>
    <font>
      <sz val="11"/>
      <name val="Calibri"/>
      <family val="2"/>
      <scheme val="minor"/>
    </font>
    <font>
      <sz val="11"/>
      <color theme="0"/>
      <name val="Calibri"/>
      <family val="2"/>
    </font>
    <font>
      <b/>
      <sz val="11"/>
      <name val="Calibri"/>
      <family val="2"/>
    </font>
    <font>
      <sz val="11"/>
      <name val="Calibri"/>
      <family val="2"/>
    </font>
    <font>
      <b/>
      <sz val="11"/>
      <name val="Calibri"/>
      <family val="2"/>
      <scheme val="minor"/>
    </font>
    <font>
      <sz val="11"/>
      <color rgb="FFFF0000"/>
      <name val="Arial Narrow"/>
      <family val="2"/>
    </font>
    <font>
      <b/>
      <sz val="14"/>
      <color theme="0"/>
      <name val="Calibri"/>
      <family val="2"/>
      <scheme val="minor"/>
    </font>
    <font>
      <sz val="11"/>
      <color theme="1"/>
      <name val="Arial Narrow"/>
      <family val="2"/>
    </font>
    <font>
      <b/>
      <sz val="12"/>
      <color theme="0"/>
      <name val="Arial Narrow"/>
      <family val="2"/>
    </font>
    <font>
      <b/>
      <sz val="14"/>
      <color theme="0"/>
      <name val="Arial Narrow"/>
      <family val="2"/>
    </font>
    <font>
      <sz val="11"/>
      <color theme="1"/>
      <name val="Calibri"/>
      <family val="2"/>
      <scheme val="minor"/>
    </font>
  </fonts>
  <fills count="19">
    <fill>
      <patternFill patternType="none"/>
    </fill>
    <fill>
      <patternFill patternType="gray125"/>
    </fill>
    <fill>
      <patternFill patternType="solid">
        <fgColor theme="4" tint="-0.249977111117893"/>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FFFF99"/>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
      <patternFill patternType="solid">
        <fgColor rgb="FFFFFFFF"/>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rgb="FFB0D597"/>
        <bgColor indexed="64"/>
      </patternFill>
    </fill>
    <fill>
      <patternFill patternType="solid">
        <fgColor rgb="FFFF000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9" tint="0.59999389629810485"/>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9" fontId="18" fillId="0" borderId="0" applyFont="0" applyFill="0" applyBorder="0" applyAlignment="0" applyProtection="0"/>
  </cellStyleXfs>
  <cellXfs count="372">
    <xf numFmtId="0" fontId="0" fillId="0" borderId="0" xfId="0"/>
    <xf numFmtId="0" fontId="4" fillId="0" borderId="0" xfId="0" applyFont="1" applyAlignment="1">
      <alignment vertical="center"/>
    </xf>
    <xf numFmtId="0" fontId="5" fillId="2" borderId="3" xfId="0" applyFont="1" applyFill="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vertical="center"/>
    </xf>
    <xf numFmtId="0" fontId="6" fillId="0" borderId="3" xfId="0" applyFont="1" applyBorder="1" applyAlignment="1">
      <alignment horizontal="center" vertical="center"/>
    </xf>
    <xf numFmtId="0" fontId="7" fillId="0" borderId="3" xfId="0" applyFont="1" applyBorder="1" applyAlignment="1">
      <alignment horizontal="center" vertical="center" wrapText="1"/>
    </xf>
    <xf numFmtId="0" fontId="6" fillId="4"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15" fontId="7" fillId="0" borderId="3" xfId="0" applyNumberFormat="1" applyFont="1" applyBorder="1" applyAlignment="1">
      <alignment horizontal="center" vertical="center" wrapText="1"/>
    </xf>
    <xf numFmtId="15" fontId="6" fillId="4" borderId="3" xfId="0" applyNumberFormat="1" applyFont="1" applyFill="1" applyBorder="1" applyAlignment="1">
      <alignment horizontal="center" vertical="center" wrapText="1"/>
    </xf>
    <xf numFmtId="0" fontId="6" fillId="5" borderId="3" xfId="0" applyFont="1" applyFill="1" applyBorder="1" applyAlignment="1">
      <alignment horizontal="center" vertical="center" wrapText="1"/>
    </xf>
    <xf numFmtId="15" fontId="6" fillId="3" borderId="3" xfId="0" applyNumberFormat="1" applyFont="1" applyFill="1" applyBorder="1" applyAlignment="1">
      <alignment horizontal="center" vertical="center" wrapText="1"/>
    </xf>
    <xf numFmtId="15" fontId="7" fillId="6" borderId="3" xfId="0" applyNumberFormat="1"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8" borderId="3" xfId="0" applyFont="1" applyFill="1" applyBorder="1" applyAlignment="1">
      <alignment horizontal="center" vertical="center" wrapText="1"/>
    </xf>
    <xf numFmtId="15" fontId="6" fillId="5" borderId="3" xfId="0" applyNumberFormat="1" applyFont="1" applyFill="1" applyBorder="1" applyAlignment="1">
      <alignment horizontal="center" vertical="center" wrapText="1"/>
    </xf>
    <xf numFmtId="0" fontId="7" fillId="0" borderId="0" xfId="0" applyFont="1" applyAlignment="1">
      <alignment horizontal="center" vertical="center"/>
    </xf>
    <xf numFmtId="6" fontId="6" fillId="0" borderId="3"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4" borderId="4"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0" borderId="7" xfId="0" applyFont="1" applyBorder="1" applyAlignment="1">
      <alignment horizontal="center" vertical="center" wrapText="1"/>
    </xf>
    <xf numFmtId="0" fontId="7" fillId="9" borderId="3"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9" borderId="3" xfId="0" applyFont="1" applyFill="1" applyBorder="1" applyAlignment="1">
      <alignment horizontal="center" vertical="center" wrapText="1"/>
    </xf>
    <xf numFmtId="9" fontId="6" fillId="4" borderId="3" xfId="0" applyNumberFormat="1" applyFont="1" applyFill="1" applyBorder="1" applyAlignment="1">
      <alignment horizontal="center" vertical="center" wrapText="1"/>
    </xf>
    <xf numFmtId="9" fontId="6" fillId="3" borderId="3" xfId="0" applyNumberFormat="1" applyFont="1" applyFill="1" applyBorder="1" applyAlignment="1">
      <alignment horizontal="center" vertical="center" wrapText="1"/>
    </xf>
    <xf numFmtId="9" fontId="7" fillId="9" borderId="3" xfId="0" applyNumberFormat="1" applyFont="1" applyFill="1" applyBorder="1" applyAlignment="1">
      <alignment horizontal="center" vertical="center" wrapText="1"/>
    </xf>
    <xf numFmtId="9" fontId="7" fillId="0" borderId="3" xfId="0" applyNumberFormat="1" applyFont="1" applyBorder="1" applyAlignment="1">
      <alignment horizontal="center" vertical="center" wrapText="1"/>
    </xf>
    <xf numFmtId="0" fontId="6" fillId="5" borderId="3" xfId="0" quotePrefix="1" applyFont="1" applyFill="1" applyBorder="1" applyAlignment="1">
      <alignment horizontal="center" vertical="center" wrapText="1"/>
    </xf>
    <xf numFmtId="0" fontId="6" fillId="3" borderId="3" xfId="0" quotePrefix="1" applyFont="1" applyFill="1" applyBorder="1" applyAlignment="1">
      <alignment horizontal="center" vertical="center" wrapText="1"/>
    </xf>
    <xf numFmtId="165" fontId="7"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7" fillId="6" borderId="4" xfId="0" applyFont="1" applyFill="1" applyBorder="1" applyAlignment="1">
      <alignment horizontal="center" vertical="center" wrapText="1"/>
    </xf>
    <xf numFmtId="0" fontId="6" fillId="0" borderId="0" xfId="0" applyFont="1" applyAlignment="1">
      <alignment vertical="center"/>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5" fillId="2" borderId="5" xfId="0" applyFont="1" applyFill="1" applyBorder="1" applyAlignment="1">
      <alignment horizontal="center" vertical="center"/>
    </xf>
    <xf numFmtId="1" fontId="7" fillId="0" borderId="3" xfId="0" applyNumberFormat="1" applyFont="1" applyBorder="1" applyAlignment="1">
      <alignment horizontal="center" vertical="center" wrapText="1"/>
    </xf>
    <xf numFmtId="0" fontId="8" fillId="0" borderId="0" xfId="0" applyFont="1" applyAlignment="1">
      <alignment vertical="center"/>
    </xf>
    <xf numFmtId="0" fontId="2" fillId="0" borderId="0" xfId="0" applyFont="1" applyAlignment="1">
      <alignment vertical="center"/>
    </xf>
    <xf numFmtId="0" fontId="12" fillId="10" borderId="3" xfId="0" applyFont="1" applyFill="1" applyBorder="1" applyAlignment="1">
      <alignment vertical="center" textRotation="90" wrapText="1"/>
    </xf>
    <xf numFmtId="1" fontId="6" fillId="3" borderId="3" xfId="0" applyNumberFormat="1" applyFont="1" applyFill="1" applyBorder="1" applyAlignment="1">
      <alignment horizontal="center" vertical="center" wrapText="1"/>
    </xf>
    <xf numFmtId="0" fontId="8" fillId="0" borderId="0" xfId="0" applyFont="1" applyAlignment="1">
      <alignment horizontal="center" vertical="center"/>
    </xf>
    <xf numFmtId="0" fontId="7" fillId="6" borderId="3" xfId="0" applyFont="1" applyFill="1" applyBorder="1" applyAlignment="1">
      <alignment horizontal="center" vertical="top" wrapText="1"/>
    </xf>
    <xf numFmtId="16" fontId="6" fillId="4" borderId="3" xfId="0" applyNumberFormat="1" applyFont="1" applyFill="1" applyBorder="1" applyAlignment="1">
      <alignment horizontal="center" vertical="center" wrapText="1"/>
    </xf>
    <xf numFmtId="16" fontId="6" fillId="5" borderId="3" xfId="0" applyNumberFormat="1" applyFont="1" applyFill="1" applyBorder="1" applyAlignment="1">
      <alignment horizontal="center" vertical="center" wrapText="1"/>
    </xf>
    <xf numFmtId="16" fontId="6" fillId="3" borderId="3" xfId="0" applyNumberFormat="1" applyFont="1" applyFill="1" applyBorder="1" applyAlignment="1">
      <alignment horizontal="center" vertical="center" wrapText="1"/>
    </xf>
    <xf numFmtId="15" fontId="7" fillId="9" borderId="3" xfId="0" applyNumberFormat="1" applyFont="1" applyFill="1" applyBorder="1" applyAlignment="1">
      <alignment horizontal="center" vertical="center" wrapText="1"/>
    </xf>
    <xf numFmtId="20" fontId="6" fillId="4" borderId="3" xfId="0" applyNumberFormat="1" applyFont="1" applyFill="1" applyBorder="1" applyAlignment="1">
      <alignment horizontal="center" vertical="center" wrapText="1"/>
    </xf>
    <xf numFmtId="20" fontId="6" fillId="5" borderId="3" xfId="0" applyNumberFormat="1" applyFont="1" applyFill="1" applyBorder="1" applyAlignment="1">
      <alignment horizontal="center" vertical="center" wrapText="1"/>
    </xf>
    <xf numFmtId="20" fontId="6" fillId="3" borderId="3" xfId="0" applyNumberFormat="1" applyFont="1" applyFill="1" applyBorder="1" applyAlignment="1">
      <alignment horizontal="center" vertical="center" wrapText="1"/>
    </xf>
    <xf numFmtId="20" fontId="7" fillId="9" borderId="3" xfId="0" applyNumberFormat="1" applyFont="1" applyFill="1" applyBorder="1" applyAlignment="1">
      <alignment horizontal="center" vertical="center" wrapText="1"/>
    </xf>
    <xf numFmtId="0" fontId="12" fillId="0" borderId="0" xfId="0" applyFont="1" applyAlignment="1">
      <alignment vertical="center"/>
    </xf>
    <xf numFmtId="0" fontId="8" fillId="0" borderId="0" xfId="0" applyFont="1" applyAlignment="1">
      <alignment horizontal="center" vertical="center" wrapText="1"/>
    </xf>
    <xf numFmtId="0" fontId="12" fillId="0" borderId="0" xfId="0" applyFont="1" applyAlignment="1">
      <alignment horizontal="center" vertical="center" wrapText="1"/>
    </xf>
    <xf numFmtId="6" fontId="7" fillId="0" borderId="3" xfId="0" applyNumberFormat="1" applyFont="1" applyBorder="1" applyAlignment="1">
      <alignment horizontal="center" vertical="center" wrapText="1"/>
    </xf>
    <xf numFmtId="16" fontId="7" fillId="9" borderId="3" xfId="0" applyNumberFormat="1" applyFont="1" applyFill="1" applyBorder="1" applyAlignment="1">
      <alignment horizontal="center" vertical="center" wrapText="1"/>
    </xf>
    <xf numFmtId="20" fontId="7" fillId="0" borderId="3" xfId="0" applyNumberFormat="1" applyFont="1" applyBorder="1" applyAlignment="1">
      <alignment horizontal="center" vertical="center" wrapText="1"/>
    </xf>
    <xf numFmtId="0" fontId="4" fillId="0" borderId="2" xfId="0" applyFont="1" applyBorder="1" applyAlignment="1">
      <alignment vertical="center"/>
    </xf>
    <xf numFmtId="0" fontId="6" fillId="5" borderId="3" xfId="0" applyFont="1" applyFill="1" applyBorder="1" applyAlignment="1">
      <alignment horizontal="center" vertical="center"/>
    </xf>
    <xf numFmtId="0" fontId="7" fillId="0" borderId="3" xfId="0" applyFont="1" applyBorder="1" applyAlignment="1">
      <alignment vertical="center" wrapText="1"/>
    </xf>
    <xf numFmtId="0" fontId="7" fillId="0" borderId="1" xfId="0" applyFont="1" applyBorder="1" applyAlignment="1">
      <alignment vertical="center"/>
    </xf>
    <xf numFmtId="9" fontId="6" fillId="4" borderId="7" xfId="0" applyNumberFormat="1" applyFont="1" applyFill="1" applyBorder="1" applyAlignment="1">
      <alignment horizontal="center" vertical="center" wrapText="1"/>
    </xf>
    <xf numFmtId="6" fontId="7" fillId="0" borderId="7" xfId="0" applyNumberFormat="1" applyFont="1" applyBorder="1" applyAlignment="1">
      <alignment horizontal="center" vertical="center" wrapText="1"/>
    </xf>
    <xf numFmtId="0" fontId="6" fillId="5" borderId="7" xfId="0" applyFont="1" applyFill="1" applyBorder="1" applyAlignment="1">
      <alignment horizontal="center" vertical="center"/>
    </xf>
    <xf numFmtId="9" fontId="6" fillId="3" borderId="7" xfId="0" applyNumberFormat="1" applyFont="1" applyFill="1" applyBorder="1" applyAlignment="1">
      <alignment horizontal="center" vertical="center" wrapText="1"/>
    </xf>
    <xf numFmtId="0" fontId="13" fillId="0" borderId="3" xfId="0" applyFont="1" applyBorder="1" applyAlignment="1">
      <alignment horizontal="center" vertical="center" wrapText="1"/>
    </xf>
    <xf numFmtId="9" fontId="6" fillId="5" borderId="3" xfId="0" applyNumberFormat="1" applyFont="1" applyFill="1" applyBorder="1" applyAlignment="1">
      <alignment horizontal="center" vertical="center"/>
    </xf>
    <xf numFmtId="15" fontId="6" fillId="5" borderId="3" xfId="0" applyNumberFormat="1" applyFont="1" applyFill="1" applyBorder="1" applyAlignment="1">
      <alignment horizontal="center" vertical="center"/>
    </xf>
    <xf numFmtId="0" fontId="6" fillId="5" borderId="3" xfId="0" quotePrefix="1" applyFont="1" applyFill="1" applyBorder="1" applyAlignment="1">
      <alignment horizontal="center" vertical="center"/>
    </xf>
    <xf numFmtId="0" fontId="6" fillId="3" borderId="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7" borderId="3" xfId="0" applyFont="1" applyFill="1" applyBorder="1" applyAlignment="1">
      <alignment horizontal="center" vertical="center" wrapText="1"/>
    </xf>
    <xf numFmtId="15" fontId="7" fillId="7" borderId="3" xfId="0" applyNumberFormat="1" applyFont="1" applyFill="1" applyBorder="1" applyAlignment="1">
      <alignment horizontal="center" vertical="center" wrapText="1"/>
    </xf>
    <xf numFmtId="0" fontId="7" fillId="13" borderId="3" xfId="0" applyFont="1" applyFill="1" applyBorder="1" applyAlignment="1">
      <alignment horizontal="center" vertical="center" wrapText="1"/>
    </xf>
    <xf numFmtId="15" fontId="7" fillId="13" borderId="3" xfId="0" applyNumberFormat="1" applyFont="1" applyFill="1" applyBorder="1" applyAlignment="1">
      <alignment horizontal="center" vertical="center" wrapText="1"/>
    </xf>
    <xf numFmtId="20" fontId="7" fillId="6" borderId="3" xfId="0" applyNumberFormat="1" applyFont="1" applyFill="1" applyBorder="1" applyAlignment="1">
      <alignment horizontal="center" vertical="center" wrapText="1"/>
    </xf>
    <xf numFmtId="0" fontId="7" fillId="13" borderId="7"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0" borderId="3" xfId="0" applyFont="1" applyBorder="1" applyAlignment="1">
      <alignment vertical="center"/>
    </xf>
    <xf numFmtId="0" fontId="2" fillId="0" borderId="0" xfId="0" applyFont="1" applyAlignment="1">
      <alignment horizontal="left" vertical="top"/>
    </xf>
    <xf numFmtId="0" fontId="2" fillId="0" borderId="2" xfId="0" applyFont="1" applyBorder="1" applyAlignment="1">
      <alignment horizontal="left" vertical="top"/>
    </xf>
    <xf numFmtId="0" fontId="8" fillId="0" borderId="0" xfId="0" applyFont="1" applyAlignment="1">
      <alignment horizontal="left" vertical="top"/>
    </xf>
    <xf numFmtId="0" fontId="12" fillId="0" borderId="0" xfId="0" applyFont="1" applyAlignment="1">
      <alignment horizontal="left" vertical="top"/>
    </xf>
    <xf numFmtId="0" fontId="8"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horizontal="left" vertical="top" textRotation="90" wrapText="1"/>
    </xf>
    <xf numFmtId="0" fontId="8" fillId="0" borderId="11" xfId="0" applyFont="1" applyBorder="1" applyAlignment="1">
      <alignment horizontal="left" vertical="top" wrapText="1"/>
    </xf>
    <xf numFmtId="0" fontId="8" fillId="0" borderId="11" xfId="0" applyFont="1" applyBorder="1" applyAlignment="1">
      <alignment horizontal="left" vertical="top"/>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xf>
    <xf numFmtId="0" fontId="1" fillId="2" borderId="3" xfId="0" applyFont="1" applyFill="1" applyBorder="1" applyAlignment="1">
      <alignment horizontal="center" vertical="center" wrapText="1"/>
    </xf>
    <xf numFmtId="0" fontId="7" fillId="9" borderId="7"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7"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7" fillId="0" borderId="3" xfId="0" applyFont="1" applyBorder="1" applyAlignment="1">
      <alignment horizontal="center" vertical="center" wrapText="1"/>
    </xf>
    <xf numFmtId="0" fontId="8" fillId="0" borderId="0" xfId="0" applyFont="1" applyFill="1" applyAlignment="1">
      <alignment horizontal="left" vertical="top"/>
    </xf>
    <xf numFmtId="15" fontId="7" fillId="0" borderId="3" xfId="0" applyNumberFormat="1" applyFont="1" applyFill="1" applyBorder="1" applyAlignment="1">
      <alignment horizontal="center" vertical="center" wrapText="1"/>
    </xf>
    <xf numFmtId="0" fontId="8" fillId="0" borderId="0" xfId="0" applyFont="1" applyFill="1" applyAlignment="1">
      <alignment vertical="center"/>
    </xf>
    <xf numFmtId="15" fontId="6" fillId="14" borderId="3" xfId="0" applyNumberFormat="1" applyFont="1" applyFill="1" applyBorder="1" applyAlignment="1">
      <alignment horizontal="center" vertical="center" wrapText="1"/>
    </xf>
    <xf numFmtId="6" fontId="7" fillId="0" borderId="3" xfId="0" applyNumberFormat="1" applyFont="1" applyFill="1" applyBorder="1" applyAlignment="1">
      <alignment horizontal="center" vertical="center" wrapText="1"/>
    </xf>
    <xf numFmtId="0" fontId="8" fillId="0" borderId="0" xfId="0" applyFont="1" applyFill="1" applyAlignment="1">
      <alignment horizontal="center" vertical="center"/>
    </xf>
    <xf numFmtId="0" fontId="6" fillId="14" borderId="3" xfId="0" applyFont="1" applyFill="1" applyBorder="1" applyAlignment="1">
      <alignment horizontal="center" vertical="center" wrapText="1"/>
    </xf>
    <xf numFmtId="9" fontId="7" fillId="0" borderId="3" xfId="0" applyNumberFormat="1" applyFont="1" applyFill="1" applyBorder="1" applyAlignment="1">
      <alignment horizontal="center" vertical="center" wrapText="1"/>
    </xf>
    <xf numFmtId="20" fontId="7" fillId="0" borderId="3" xfId="0" applyNumberFormat="1" applyFont="1" applyFill="1" applyBorder="1" applyAlignment="1">
      <alignment horizontal="center" vertical="center" wrapText="1"/>
    </xf>
    <xf numFmtId="9" fontId="6" fillId="5" borderId="3" xfId="0" applyNumberFormat="1" applyFont="1" applyFill="1" applyBorder="1" applyAlignment="1">
      <alignment horizontal="center" vertical="center" wrapText="1"/>
    </xf>
    <xf numFmtId="20" fontId="6" fillId="14" borderId="3" xfId="0" applyNumberFormat="1" applyFont="1" applyFill="1" applyBorder="1" applyAlignment="1">
      <alignment horizontal="center" vertical="center" wrapText="1"/>
    </xf>
    <xf numFmtId="0" fontId="7" fillId="0" borderId="0" xfId="0" applyFont="1" applyFill="1" applyAlignment="1">
      <alignment vertical="center"/>
    </xf>
    <xf numFmtId="9" fontId="6" fillId="15" borderId="3" xfId="0" applyNumberFormat="1"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5" xfId="0" applyFont="1" applyFill="1" applyBorder="1" applyAlignment="1">
      <alignment horizontal="center" vertical="center"/>
    </xf>
    <xf numFmtId="0" fontId="15" fillId="0" borderId="0" xfId="0" applyFont="1" applyAlignment="1">
      <alignment horizontal="center" vertical="center" wrapText="1"/>
    </xf>
    <xf numFmtId="0" fontId="7" fillId="0" borderId="3" xfId="0" applyFont="1" applyBorder="1" applyAlignment="1">
      <alignment horizontal="center" vertical="center"/>
    </xf>
    <xf numFmtId="0" fontId="6" fillId="4" borderId="3" xfId="0" applyFont="1" applyFill="1" applyBorder="1" applyAlignment="1">
      <alignment horizontal="center" vertical="center"/>
    </xf>
    <xf numFmtId="0" fontId="7" fillId="5" borderId="3" xfId="0" applyFont="1" applyFill="1" applyBorder="1" applyAlignment="1">
      <alignment horizontal="center" vertical="center"/>
    </xf>
    <xf numFmtId="0" fontId="7" fillId="3" borderId="3" xfId="0" applyFont="1" applyFill="1" applyBorder="1" applyAlignment="1">
      <alignment horizontal="center" vertical="center"/>
    </xf>
    <xf numFmtId="0" fontId="6" fillId="3" borderId="3" xfId="0" applyFont="1" applyFill="1" applyBorder="1" applyAlignment="1">
      <alignment horizontal="center" vertical="center"/>
    </xf>
    <xf numFmtId="0" fontId="6" fillId="10" borderId="3" xfId="0" applyFont="1" applyFill="1" applyBorder="1" applyAlignment="1">
      <alignment horizontal="center" vertical="center" textRotation="90" wrapText="1"/>
    </xf>
    <xf numFmtId="0" fontId="16" fillId="2" borderId="3" xfId="0" applyFont="1" applyFill="1" applyBorder="1" applyAlignment="1">
      <alignment horizontal="center" vertical="center" wrapText="1"/>
    </xf>
    <xf numFmtId="0" fontId="16" fillId="2" borderId="5" xfId="0" applyFont="1" applyFill="1" applyBorder="1" applyAlignment="1">
      <alignment horizontal="center" vertical="center"/>
    </xf>
    <xf numFmtId="0" fontId="7" fillId="5" borderId="3" xfId="0" applyFont="1" applyFill="1" applyBorder="1" applyAlignment="1">
      <alignment horizontal="center" vertical="center" wrapText="1"/>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7" fillId="13" borderId="0" xfId="0" applyFont="1" applyFill="1" applyAlignment="1">
      <alignment horizontal="center" vertical="center"/>
    </xf>
    <xf numFmtId="6" fontId="7" fillId="0" borderId="4" xfId="0" applyNumberFormat="1" applyFont="1" applyBorder="1" applyAlignment="1">
      <alignment horizontal="center" vertical="center" wrapText="1"/>
    </xf>
    <xf numFmtId="17" fontId="7" fillId="0" borderId="3" xfId="0" applyNumberFormat="1" applyFont="1" applyBorder="1" applyAlignment="1">
      <alignment horizontal="center" vertical="center" wrapText="1"/>
    </xf>
    <xf numFmtId="17" fontId="6" fillId="5" borderId="3" xfId="0" applyNumberFormat="1" applyFont="1" applyFill="1" applyBorder="1" applyAlignment="1">
      <alignment horizontal="center" vertical="center" wrapText="1"/>
    </xf>
    <xf numFmtId="17" fontId="6" fillId="3" borderId="3" xfId="0" applyNumberFormat="1" applyFont="1" applyFill="1" applyBorder="1" applyAlignment="1">
      <alignment horizontal="center" vertical="center" wrapText="1"/>
    </xf>
    <xf numFmtId="0" fontId="7" fillId="13" borderId="4" xfId="0" applyFont="1" applyFill="1" applyBorder="1" applyAlignment="1">
      <alignment horizontal="center" vertical="center" wrapText="1"/>
    </xf>
    <xf numFmtId="164" fontId="7" fillId="0" borderId="3" xfId="0" applyNumberFormat="1" applyFont="1" applyBorder="1" applyAlignment="1">
      <alignment horizontal="center" vertical="center" wrapText="1"/>
    </xf>
    <xf numFmtId="0" fontId="7" fillId="7" borderId="4" xfId="0" applyFont="1" applyFill="1" applyBorder="1" applyAlignment="1">
      <alignment horizontal="center" vertical="center" wrapText="1"/>
    </xf>
    <xf numFmtId="15" fontId="7" fillId="3" borderId="3" xfId="0" applyNumberFormat="1" applyFont="1" applyFill="1" applyBorder="1" applyAlignment="1">
      <alignment horizontal="center" vertical="center" wrapText="1"/>
    </xf>
    <xf numFmtId="15" fontId="6" fillId="5" borderId="7" xfId="0" applyNumberFormat="1" applyFont="1" applyFill="1" applyBorder="1" applyAlignment="1">
      <alignment horizontal="center" vertical="center" wrapText="1"/>
    </xf>
    <xf numFmtId="15" fontId="6" fillId="3" borderId="7" xfId="0" applyNumberFormat="1" applyFont="1" applyFill="1" applyBorder="1" applyAlignment="1">
      <alignment horizontal="center" vertical="center" wrapText="1"/>
    </xf>
    <xf numFmtId="8" fontId="6" fillId="4" borderId="3" xfId="0" applyNumberFormat="1" applyFont="1" applyFill="1" applyBorder="1" applyAlignment="1">
      <alignment horizontal="center" vertical="center" wrapText="1"/>
    </xf>
    <xf numFmtId="15" fontId="7" fillId="0" borderId="4" xfId="0" applyNumberFormat="1" applyFont="1" applyBorder="1" applyAlignment="1">
      <alignment horizontal="center" vertical="center" wrapText="1"/>
    </xf>
    <xf numFmtId="15" fontId="6" fillId="4" borderId="4" xfId="0" applyNumberFormat="1" applyFont="1" applyFill="1" applyBorder="1" applyAlignment="1">
      <alignment horizontal="center" vertical="center" wrapText="1"/>
    </xf>
    <xf numFmtId="15" fontId="6" fillId="3" borderId="4"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9"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8" fillId="0" borderId="3" xfId="0" applyFont="1" applyBorder="1" applyAlignment="1">
      <alignment horizontal="center" vertical="center"/>
    </xf>
    <xf numFmtId="0" fontId="5" fillId="16" borderId="3" xfId="0" applyFont="1" applyFill="1" applyBorder="1" applyAlignment="1">
      <alignment horizontal="center" vertical="center" wrapText="1"/>
    </xf>
    <xf numFmtId="15" fontId="7" fillId="8" borderId="3" xfId="0" applyNumberFormat="1" applyFont="1" applyFill="1" applyBorder="1" applyAlignment="1">
      <alignment horizontal="center" vertical="center" wrapText="1"/>
    </xf>
    <xf numFmtId="0" fontId="7" fillId="7" borderId="3" xfId="0" applyFont="1" applyFill="1" applyBorder="1" applyAlignment="1">
      <alignment horizontal="center" vertical="center"/>
    </xf>
    <xf numFmtId="10" fontId="7" fillId="0" borderId="3" xfId="0" applyNumberFormat="1" applyFont="1" applyBorder="1" applyAlignment="1">
      <alignment horizontal="center" vertical="center" wrapText="1"/>
    </xf>
    <xf numFmtId="6" fontId="7" fillId="6" borderId="3" xfId="0" applyNumberFormat="1" applyFont="1" applyFill="1" applyBorder="1" applyAlignment="1">
      <alignment horizontal="center" vertical="center" wrapText="1"/>
    </xf>
    <xf numFmtId="9" fontId="7" fillId="0" borderId="0" xfId="1" applyFont="1" applyAlignment="1">
      <alignment vertical="center"/>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15" fontId="7" fillId="4" borderId="3"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9" fontId="7" fillId="4" borderId="3" xfId="0" applyNumberFormat="1" applyFont="1" applyFill="1" applyBorder="1" applyAlignment="1">
      <alignment horizontal="center" vertical="center" wrapText="1"/>
    </xf>
    <xf numFmtId="10" fontId="7" fillId="4" borderId="3" xfId="0" applyNumberFormat="1" applyFont="1" applyFill="1" applyBorder="1" applyAlignment="1">
      <alignment horizontal="center" vertical="center" wrapText="1"/>
    </xf>
    <xf numFmtId="165" fontId="7" fillId="4" borderId="3" xfId="0" applyNumberFormat="1" applyFont="1" applyFill="1" applyBorder="1" applyAlignment="1">
      <alignment horizontal="center" vertical="center" wrapText="1"/>
    </xf>
    <xf numFmtId="15" fontId="7" fillId="4" borderId="4" xfId="0" applyNumberFormat="1" applyFont="1" applyFill="1" applyBorder="1" applyAlignment="1">
      <alignment horizontal="center" vertical="center" wrapText="1"/>
    </xf>
    <xf numFmtId="1" fontId="7" fillId="4" borderId="3" xfId="0" applyNumberFormat="1" applyFont="1" applyFill="1" applyBorder="1" applyAlignment="1">
      <alignment horizontal="center" vertical="center" wrapText="1"/>
    </xf>
    <xf numFmtId="16" fontId="7" fillId="4" borderId="3" xfId="0" applyNumberFormat="1" applyFont="1" applyFill="1" applyBorder="1" applyAlignment="1">
      <alignment horizontal="center" vertical="center" wrapText="1"/>
    </xf>
    <xf numFmtId="20" fontId="7" fillId="4" borderId="3" xfId="0" applyNumberFormat="1" applyFont="1" applyFill="1" applyBorder="1" applyAlignment="1">
      <alignment horizontal="center" vertical="center" wrapText="1"/>
    </xf>
    <xf numFmtId="0" fontId="7" fillId="4" borderId="3" xfId="0" applyNumberFormat="1" applyFont="1" applyFill="1" applyBorder="1" applyAlignment="1">
      <alignment horizontal="center" vertical="center" wrapText="1"/>
    </xf>
    <xf numFmtId="0" fontId="8" fillId="4" borderId="3" xfId="0" applyFont="1" applyFill="1" applyBorder="1" applyAlignment="1">
      <alignment horizontal="center" vertical="center"/>
    </xf>
    <xf numFmtId="9" fontId="7" fillId="4" borderId="7" xfId="0" applyNumberFormat="1" applyFont="1" applyFill="1" applyBorder="1" applyAlignment="1">
      <alignment horizontal="center" vertical="center" wrapText="1"/>
    </xf>
    <xf numFmtId="0" fontId="7" fillId="0" borderId="0" xfId="0" applyFont="1" applyAlignment="1">
      <alignment horizontal="center" vertical="center"/>
    </xf>
    <xf numFmtId="0" fontId="7" fillId="0" borderId="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7" fillId="9" borderId="7" xfId="0" applyFont="1" applyFill="1" applyBorder="1" applyAlignment="1">
      <alignment horizontal="center" vertical="center" wrapText="1"/>
    </xf>
    <xf numFmtId="0" fontId="7" fillId="0" borderId="7" xfId="0" applyFont="1" applyBorder="1" applyAlignment="1">
      <alignment horizontal="center" vertical="center" wrapText="1"/>
    </xf>
    <xf numFmtId="0" fontId="5"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5" fillId="2" borderId="5" xfId="0" applyFont="1" applyFill="1" applyBorder="1" applyAlignment="1">
      <alignment horizontal="center" vertical="center"/>
    </xf>
    <xf numFmtId="0" fontId="5" fillId="2" borderId="3" xfId="0" applyFont="1" applyFill="1" applyBorder="1" applyAlignment="1">
      <alignment horizontal="center" vertical="center"/>
    </xf>
    <xf numFmtId="0" fontId="5" fillId="16" borderId="3" xfId="0" applyFont="1" applyFill="1" applyBorder="1" applyAlignment="1">
      <alignment horizontal="center" vertical="center" wrapText="1"/>
    </xf>
    <xf numFmtId="0" fontId="6" fillId="0" borderId="7" xfId="0" applyFont="1" applyBorder="1" applyAlignment="1">
      <alignment horizontal="center" vertical="center" wrapText="1"/>
    </xf>
    <xf numFmtId="6" fontId="7" fillId="0" borderId="7" xfId="0" applyNumberFormat="1" applyFont="1" applyBorder="1" applyAlignment="1">
      <alignment horizontal="center" vertical="center" wrapText="1"/>
    </xf>
    <xf numFmtId="0" fontId="7" fillId="9"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7" fillId="9" borderId="4" xfId="0" applyFont="1" applyFill="1" applyBorder="1" applyAlignment="1">
      <alignment horizontal="center" vertical="center" wrapText="1"/>
    </xf>
    <xf numFmtId="0" fontId="6" fillId="0" borderId="7" xfId="0" applyFont="1" applyBorder="1" applyAlignment="1">
      <alignment horizontal="center" vertical="center"/>
    </xf>
    <xf numFmtId="0" fontId="16" fillId="2" borderId="5" xfId="0" applyFont="1" applyFill="1" applyBorder="1" applyAlignment="1">
      <alignment horizontal="center" vertical="center" wrapText="1"/>
    </xf>
    <xf numFmtId="0" fontId="8" fillId="0" borderId="3" xfId="0" applyFont="1" applyBorder="1" applyAlignment="1">
      <alignment horizontal="center" vertical="center"/>
    </xf>
    <xf numFmtId="9" fontId="7" fillId="0" borderId="7" xfId="0" applyNumberFormat="1" applyFont="1" applyBorder="1" applyAlignment="1">
      <alignment horizontal="center" vertical="center" wrapText="1"/>
    </xf>
    <xf numFmtId="0" fontId="5" fillId="2" borderId="5"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9" borderId="9" xfId="0" applyFont="1" applyFill="1" applyBorder="1" applyAlignment="1">
      <alignment horizontal="center" vertical="center" wrapText="1"/>
    </xf>
    <xf numFmtId="0" fontId="7" fillId="0" borderId="7" xfId="0" applyFont="1" applyBorder="1" applyAlignment="1">
      <alignment horizontal="center" vertical="center" wrapText="1"/>
    </xf>
    <xf numFmtId="0" fontId="6" fillId="0" borderId="7" xfId="0" applyFont="1" applyBorder="1" applyAlignment="1">
      <alignment horizontal="center" vertical="center"/>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7" fillId="9" borderId="4"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6" fillId="0" borderId="3" xfId="0" applyFont="1" applyBorder="1" applyAlignment="1">
      <alignment horizontal="center" vertical="center" wrapText="1"/>
    </xf>
    <xf numFmtId="9" fontId="7" fillId="0" borderId="7" xfId="0" applyNumberFormat="1" applyFont="1" applyBorder="1" applyAlignment="1">
      <alignment horizontal="center" vertical="center" wrapText="1"/>
    </xf>
    <xf numFmtId="0" fontId="5" fillId="2" borderId="3" xfId="0" applyFont="1" applyFill="1" applyBorder="1" applyAlignment="1">
      <alignment vertical="center"/>
    </xf>
    <xf numFmtId="0" fontId="11" fillId="0" borderId="0" xfId="0" applyFont="1" applyFill="1" applyBorder="1" applyAlignment="1">
      <alignment horizontal="center" vertical="center" textRotation="90"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9" borderId="3" xfId="0" applyFont="1" applyFill="1" applyBorder="1" applyAlignment="1">
      <alignment horizontal="left" vertical="center" wrapText="1"/>
    </xf>
    <xf numFmtId="16" fontId="6" fillId="4" borderId="7" xfId="0" applyNumberFormat="1" applyFont="1" applyFill="1" applyBorder="1" applyAlignment="1">
      <alignment horizontal="center" vertical="center" wrapText="1"/>
    </xf>
    <xf numFmtId="0" fontId="6" fillId="5" borderId="7" xfId="0" applyFont="1" applyFill="1" applyBorder="1" applyAlignment="1">
      <alignment horizontal="center" vertical="center" wrapText="1"/>
    </xf>
    <xf numFmtId="0" fontId="0" fillId="0" borderId="0" xfId="0" applyAlignment="1">
      <alignment horizontal="center" vertical="center" wrapText="1"/>
    </xf>
    <xf numFmtId="0" fontId="8" fillId="0" borderId="3" xfId="0" applyFont="1" applyBorder="1" applyAlignment="1">
      <alignment horizontal="center" vertical="center" wrapText="1"/>
    </xf>
    <xf numFmtId="0" fontId="12" fillId="0" borderId="3" xfId="0" applyFont="1" applyBorder="1" applyAlignment="1">
      <alignment horizontal="center" vertical="center"/>
    </xf>
    <xf numFmtId="0" fontId="0" fillId="18" borderId="3" xfId="0" applyFill="1" applyBorder="1"/>
    <xf numFmtId="0" fontId="0" fillId="18" borderId="3" xfId="0" applyFill="1" applyBorder="1" applyAlignment="1">
      <alignment horizontal="center" vertical="center"/>
    </xf>
    <xf numFmtId="0" fontId="0" fillId="8" borderId="3" xfId="0" applyFill="1" applyBorder="1"/>
    <xf numFmtId="0" fontId="0" fillId="0" borderId="3" xfId="0" applyBorder="1"/>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9" fontId="8" fillId="0" borderId="0" xfId="1" applyFont="1" applyAlignment="1">
      <alignment horizontal="left" vertical="top"/>
    </xf>
    <xf numFmtId="9" fontId="8" fillId="0" borderId="0" xfId="1" applyFont="1" applyAlignment="1">
      <alignment vertical="center"/>
    </xf>
    <xf numFmtId="0" fontId="17" fillId="2" borderId="1"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6"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16" borderId="3" xfId="0" applyFont="1" applyFill="1" applyBorder="1" applyAlignment="1">
      <alignment horizontal="center" vertical="center" wrapText="1"/>
    </xf>
    <xf numFmtId="0" fontId="6" fillId="11" borderId="3" xfId="0" applyFont="1" applyFill="1" applyBorder="1" applyAlignment="1">
      <alignment horizontal="center" vertical="center" textRotation="90" wrapText="1"/>
    </xf>
    <xf numFmtId="0" fontId="7" fillId="0" borderId="3" xfId="0" applyFont="1" applyBorder="1" applyAlignment="1">
      <alignment horizontal="center" vertical="center" textRotation="90" wrapText="1"/>
    </xf>
    <xf numFmtId="0" fontId="6" fillId="7" borderId="3" xfId="0" applyFont="1" applyFill="1" applyBorder="1" applyAlignment="1">
      <alignment horizontal="center" vertical="center" textRotation="90" wrapText="1"/>
    </xf>
    <xf numFmtId="0" fontId="6" fillId="7" borderId="4" xfId="0" applyFont="1" applyFill="1" applyBorder="1" applyAlignment="1">
      <alignment horizontal="center" vertical="center" textRotation="90" wrapText="1"/>
    </xf>
    <xf numFmtId="0" fontId="7" fillId="0" borderId="3" xfId="0" applyFont="1" applyBorder="1" applyAlignment="1">
      <alignment horizontal="center" vertical="center"/>
    </xf>
    <xf numFmtId="0" fontId="6" fillId="0" borderId="2" xfId="0" applyFont="1" applyBorder="1" applyAlignment="1">
      <alignment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7" fillId="9" borderId="9" xfId="0" applyFont="1" applyFill="1" applyBorder="1" applyAlignment="1">
      <alignment horizontal="center" vertical="center" wrapText="1"/>
    </xf>
    <xf numFmtId="0" fontId="7" fillId="9" borderId="7" xfId="0" applyFont="1" applyFill="1" applyBorder="1" applyAlignment="1">
      <alignment horizontal="center" vertical="center" wrapText="1"/>
    </xf>
    <xf numFmtId="0" fontId="6" fillId="12" borderId="4" xfId="0" applyFont="1" applyFill="1" applyBorder="1" applyAlignment="1">
      <alignment horizontal="left" vertical="top" textRotation="90"/>
    </xf>
    <xf numFmtId="0" fontId="6" fillId="12" borderId="9" xfId="0" applyFont="1" applyFill="1" applyBorder="1" applyAlignment="1">
      <alignment horizontal="left" vertical="top" textRotation="90"/>
    </xf>
    <xf numFmtId="0" fontId="6" fillId="12" borderId="7" xfId="0" applyFont="1" applyFill="1" applyBorder="1" applyAlignment="1">
      <alignment horizontal="left" vertical="top" textRotation="90"/>
    </xf>
    <xf numFmtId="0" fontId="6" fillId="12" borderId="4" xfId="0" applyFont="1" applyFill="1" applyBorder="1" applyAlignment="1">
      <alignment horizontal="left" vertical="top" textRotation="90" wrapText="1"/>
    </xf>
    <xf numFmtId="0" fontId="6" fillId="12" borderId="9" xfId="0" applyFont="1" applyFill="1" applyBorder="1" applyAlignment="1">
      <alignment horizontal="left" vertical="top" textRotation="90" wrapText="1"/>
    </xf>
    <xf numFmtId="0" fontId="6" fillId="12" borderId="7" xfId="0" applyFont="1" applyFill="1" applyBorder="1" applyAlignment="1">
      <alignment horizontal="left" vertical="top" textRotation="90" wrapText="1"/>
    </xf>
    <xf numFmtId="0" fontId="6" fillId="0" borderId="3" xfId="0" applyFont="1" applyBorder="1" applyAlignment="1">
      <alignment vertical="center"/>
    </xf>
    <xf numFmtId="0" fontId="6" fillId="10" borderId="3" xfId="0" applyFont="1" applyFill="1" applyBorder="1" applyAlignment="1">
      <alignment horizontal="center" vertical="center" textRotation="90" wrapText="1"/>
    </xf>
    <xf numFmtId="0" fontId="7" fillId="0" borderId="7" xfId="0" applyFont="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2" xfId="0" applyFont="1" applyFill="1" applyBorder="1" applyAlignment="1">
      <alignment horizontal="center" vertical="center"/>
    </xf>
    <xf numFmtId="0" fontId="2" fillId="2" borderId="7" xfId="0" applyFont="1" applyFill="1" applyBorder="1" applyAlignment="1">
      <alignment horizontal="center" vertical="center" wrapText="1"/>
    </xf>
    <xf numFmtId="0" fontId="6" fillId="12" borderId="3" xfId="0" applyFont="1" applyFill="1" applyBorder="1" applyAlignment="1">
      <alignment horizontal="center" vertical="center" textRotation="90" wrapText="1"/>
    </xf>
    <xf numFmtId="0" fontId="6" fillId="7" borderId="9" xfId="0" applyFont="1" applyFill="1" applyBorder="1" applyAlignment="1">
      <alignment horizontal="center" vertical="center" textRotation="90" wrapText="1"/>
    </xf>
    <xf numFmtId="0" fontId="6" fillId="7" borderId="7" xfId="0" applyFont="1" applyFill="1" applyBorder="1" applyAlignment="1">
      <alignment horizontal="center" vertical="center" textRotation="90" wrapText="1"/>
    </xf>
    <xf numFmtId="0" fontId="6" fillId="7" borderId="12" xfId="0" applyFont="1" applyFill="1" applyBorder="1" applyAlignment="1">
      <alignment horizontal="center" vertical="center" textRotation="90" wrapText="1"/>
    </xf>
    <xf numFmtId="0" fontId="6" fillId="7" borderId="13" xfId="0" applyFont="1" applyFill="1" applyBorder="1" applyAlignment="1">
      <alignment horizontal="center" vertical="center" textRotation="90" wrapText="1"/>
    </xf>
    <xf numFmtId="0" fontId="6" fillId="7" borderId="8" xfId="0" applyFont="1" applyFill="1" applyBorder="1" applyAlignment="1">
      <alignment horizontal="center" vertical="center" textRotation="90" wrapText="1"/>
    </xf>
    <xf numFmtId="0" fontId="6" fillId="11" borderId="11" xfId="0" applyFont="1" applyFill="1" applyBorder="1" applyAlignment="1">
      <alignment horizontal="center" vertical="center" textRotation="90" wrapText="1"/>
    </xf>
    <xf numFmtId="0" fontId="6" fillId="11" borderId="1" xfId="0" applyFont="1" applyFill="1" applyBorder="1" applyAlignment="1">
      <alignment horizontal="center" vertical="center" textRotation="90" wrapText="1"/>
    </xf>
    <xf numFmtId="0" fontId="6" fillId="11" borderId="12" xfId="0" applyFont="1" applyFill="1" applyBorder="1" applyAlignment="1">
      <alignment horizontal="center" vertical="center" textRotation="90" wrapText="1"/>
    </xf>
    <xf numFmtId="0" fontId="6" fillId="11" borderId="8" xfId="0" applyFont="1" applyFill="1" applyBorder="1" applyAlignment="1">
      <alignment horizontal="center" vertical="center" textRotation="90" wrapText="1"/>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12" fillId="12" borderId="3" xfId="0" applyFont="1" applyFill="1" applyBorder="1" applyAlignment="1">
      <alignment horizontal="center" vertical="center" textRotation="90" wrapText="1"/>
    </xf>
    <xf numFmtId="0" fontId="7" fillId="9" borderId="3" xfId="0" applyFont="1" applyFill="1" applyBorder="1" applyAlignment="1">
      <alignment horizontal="center" vertical="center" wrapText="1"/>
    </xf>
    <xf numFmtId="0" fontId="10" fillId="10" borderId="3" xfId="0" applyFont="1" applyFill="1" applyBorder="1" applyAlignment="1">
      <alignment horizontal="center" vertical="center" textRotation="90" wrapText="1"/>
    </xf>
    <xf numFmtId="0" fontId="12" fillId="10" borderId="3" xfId="0" applyFont="1" applyFill="1" applyBorder="1" applyAlignment="1">
      <alignment horizontal="center" vertical="center" textRotation="90" wrapText="1"/>
    </xf>
    <xf numFmtId="0" fontId="8" fillId="0" borderId="3" xfId="0" applyFont="1" applyBorder="1" applyAlignment="1">
      <alignment horizontal="center" vertical="center"/>
    </xf>
    <xf numFmtId="0" fontId="3" fillId="2" borderId="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10" fillId="7" borderId="3" xfId="0" applyFont="1" applyFill="1" applyBorder="1" applyAlignment="1">
      <alignment vertical="center" textRotation="90" wrapText="1"/>
    </xf>
    <xf numFmtId="0" fontId="11" fillId="0" borderId="3" xfId="0" applyFont="1" applyBorder="1" applyAlignment="1">
      <alignment vertical="center" textRotation="90" wrapText="1"/>
    </xf>
    <xf numFmtId="0" fontId="9" fillId="2" borderId="3" xfId="0" applyFont="1" applyFill="1" applyBorder="1" applyAlignment="1">
      <alignment horizontal="center" vertical="center" wrapText="1"/>
    </xf>
    <xf numFmtId="0" fontId="7" fillId="9" borderId="4" xfId="0" applyFont="1" applyFill="1" applyBorder="1" applyAlignment="1">
      <alignment horizontal="center" vertical="center" wrapText="1"/>
    </xf>
    <xf numFmtId="0" fontId="11" fillId="0" borderId="3" xfId="0" applyFont="1" applyBorder="1" applyAlignment="1">
      <alignment horizontal="center" vertical="center" wrapText="1"/>
    </xf>
    <xf numFmtId="0" fontId="10" fillId="11" borderId="3" xfId="0" applyFont="1" applyFill="1" applyBorder="1" applyAlignment="1">
      <alignment horizontal="center" vertical="center" textRotation="90"/>
    </xf>
    <xf numFmtId="0" fontId="12" fillId="11" borderId="3" xfId="0" applyFont="1" applyFill="1" applyBorder="1" applyAlignment="1">
      <alignment horizontal="center" vertical="center" textRotation="90"/>
    </xf>
    <xf numFmtId="0" fontId="16" fillId="2" borderId="4" xfId="0" applyFont="1" applyFill="1" applyBorder="1" applyAlignment="1">
      <alignment horizontal="center" vertical="center" wrapText="1"/>
    </xf>
    <xf numFmtId="0" fontId="16" fillId="2" borderId="7" xfId="0" applyFont="1" applyFill="1" applyBorder="1" applyAlignment="1">
      <alignment horizontal="center" vertical="center" wrapText="1"/>
    </xf>
    <xf numFmtId="6" fontId="7" fillId="0" borderId="4" xfId="0" applyNumberFormat="1" applyFont="1" applyBorder="1" applyAlignment="1">
      <alignment horizontal="center" vertical="center" wrapText="1"/>
    </xf>
    <xf numFmtId="6" fontId="7" fillId="0" borderId="7" xfId="0" applyNumberFormat="1" applyFont="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10" borderId="3" xfId="0" applyFont="1" applyFill="1" applyBorder="1" applyAlignment="1">
      <alignment horizontal="center" vertical="center" textRotation="90"/>
    </xf>
    <xf numFmtId="0" fontId="6" fillId="0" borderId="9" xfId="0" applyFont="1" applyBorder="1" applyAlignment="1">
      <alignment horizontal="center" vertical="center" wrapText="1"/>
    </xf>
    <xf numFmtId="6" fontId="7" fillId="0" borderId="9" xfId="0" applyNumberFormat="1" applyFont="1" applyBorder="1" applyAlignment="1">
      <alignment horizontal="center" vertical="center" wrapText="1"/>
    </xf>
    <xf numFmtId="166" fontId="7" fillId="0" borderId="4" xfId="0" applyNumberFormat="1" applyFont="1" applyBorder="1" applyAlignment="1">
      <alignment horizontal="center" vertical="center" wrapText="1"/>
    </xf>
    <xf numFmtId="166" fontId="7" fillId="0" borderId="7" xfId="0" applyNumberFormat="1" applyFont="1" applyBorder="1" applyAlignment="1">
      <alignment horizontal="center" vertical="center" wrapText="1"/>
    </xf>
    <xf numFmtId="0" fontId="6" fillId="0" borderId="5" xfId="0" applyFont="1" applyBorder="1" applyAlignment="1">
      <alignment horizontal="left" vertical="center"/>
    </xf>
    <xf numFmtId="0" fontId="6" fillId="0" borderId="2" xfId="0" applyFont="1" applyBorder="1" applyAlignment="1">
      <alignment horizontal="left" vertical="center"/>
    </xf>
    <xf numFmtId="0" fontId="6" fillId="0" borderId="6" xfId="0" applyFont="1" applyBorder="1" applyAlignment="1">
      <alignment horizontal="left" vertical="center"/>
    </xf>
    <xf numFmtId="0" fontId="6" fillId="11" borderId="13" xfId="0" applyFont="1" applyFill="1" applyBorder="1" applyAlignment="1">
      <alignment horizontal="center" vertical="center" textRotation="90" wrapText="1"/>
    </xf>
    <xf numFmtId="0" fontId="6" fillId="11" borderId="4" xfId="0" applyFont="1" applyFill="1" applyBorder="1" applyAlignment="1">
      <alignment horizontal="center" vertical="center" textRotation="90" wrapText="1"/>
    </xf>
    <xf numFmtId="0" fontId="6" fillId="11" borderId="9" xfId="0" applyFont="1" applyFill="1" applyBorder="1" applyAlignment="1">
      <alignment horizontal="center" vertical="center" textRotation="90" wrapText="1"/>
    </xf>
    <xf numFmtId="0" fontId="6" fillId="9" borderId="4"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6" fillId="0" borderId="0" xfId="0" applyFont="1" applyAlignment="1">
      <alignment horizontal="left" vertical="center"/>
    </xf>
    <xf numFmtId="0" fontId="6" fillId="0" borderId="13" xfId="0" applyFont="1" applyBorder="1" applyAlignment="1">
      <alignment horizontal="left" vertical="center"/>
    </xf>
    <xf numFmtId="0" fontId="6" fillId="0" borderId="3" xfId="0" applyFont="1" applyBorder="1" applyAlignment="1">
      <alignment horizontal="center" vertical="center" wrapText="1"/>
    </xf>
    <xf numFmtId="0" fontId="6" fillId="10" borderId="13" xfId="0" applyFont="1" applyFill="1" applyBorder="1" applyAlignment="1">
      <alignment horizontal="center" vertical="center" textRotation="90" wrapText="1"/>
    </xf>
    <xf numFmtId="0" fontId="6" fillId="10" borderId="8" xfId="0" applyFont="1" applyFill="1" applyBorder="1" applyAlignment="1">
      <alignment horizontal="center" vertical="center" textRotation="90" wrapText="1"/>
    </xf>
    <xf numFmtId="0" fontId="6" fillId="10" borderId="9" xfId="0" applyFont="1" applyFill="1" applyBorder="1" applyAlignment="1">
      <alignment horizontal="center" vertical="center" textRotation="90" wrapText="1"/>
    </xf>
    <xf numFmtId="0" fontId="6" fillId="10" borderId="7" xfId="0" applyFont="1" applyFill="1" applyBorder="1" applyAlignment="1">
      <alignment horizontal="center" vertical="center" textRotation="90" wrapText="1"/>
    </xf>
    <xf numFmtId="0" fontId="6"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6" xfId="0" applyFont="1" applyBorder="1" applyAlignment="1">
      <alignment horizontal="left" vertical="center" wrapText="1"/>
    </xf>
    <xf numFmtId="0" fontId="6" fillId="3" borderId="3" xfId="0" applyFont="1" applyFill="1" applyBorder="1" applyAlignment="1">
      <alignment horizontal="center" vertical="center" textRotation="90" wrapText="1"/>
    </xf>
    <xf numFmtId="0" fontId="6" fillId="0" borderId="4" xfId="0" applyFont="1" applyBorder="1" applyAlignment="1">
      <alignment horizontal="center" vertical="center"/>
    </xf>
    <xf numFmtId="0" fontId="6" fillId="0" borderId="9" xfId="0" applyFont="1" applyBorder="1" applyAlignment="1">
      <alignment horizontal="center" vertical="center"/>
    </xf>
    <xf numFmtId="0" fontId="6" fillId="0" borderId="7" xfId="0" applyFont="1" applyBorder="1" applyAlignment="1">
      <alignment horizontal="center" vertic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2" fillId="0" borderId="5" xfId="0" applyFont="1" applyBorder="1" applyAlignment="1">
      <alignment horizontal="left" vertical="center"/>
    </xf>
    <xf numFmtId="0" fontId="12" fillId="0" borderId="2" xfId="0" applyFont="1" applyBorder="1" applyAlignment="1">
      <alignment horizontal="left" vertical="center"/>
    </xf>
    <xf numFmtId="0" fontId="12" fillId="0" borderId="6" xfId="0" applyFont="1" applyBorder="1" applyAlignment="1">
      <alignment horizontal="left" vertical="center"/>
    </xf>
    <xf numFmtId="0" fontId="11" fillId="0" borderId="3" xfId="0" applyFont="1" applyBorder="1" applyAlignment="1">
      <alignment horizontal="center" vertical="center" textRotation="90" wrapText="1"/>
    </xf>
    <xf numFmtId="9" fontId="7" fillId="0" borderId="4"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0" fontId="6" fillId="3" borderId="9" xfId="0" applyFont="1" applyFill="1" applyBorder="1" applyAlignment="1">
      <alignment horizontal="center" vertical="center" textRotation="90"/>
    </xf>
    <xf numFmtId="0" fontId="6" fillId="10" borderId="12" xfId="0" applyFont="1" applyFill="1" applyBorder="1" applyAlignment="1">
      <alignment horizontal="center" vertical="center" textRotation="90" wrapText="1"/>
    </xf>
    <xf numFmtId="0" fontId="6" fillId="10" borderId="4" xfId="0" applyFont="1" applyFill="1" applyBorder="1" applyAlignment="1">
      <alignment horizontal="center" vertical="center" textRotation="90" wrapText="1"/>
    </xf>
    <xf numFmtId="0" fontId="11" fillId="17" borderId="3" xfId="0" applyFont="1" applyFill="1" applyBorder="1" applyAlignment="1">
      <alignment horizontal="center" vertical="center" textRotation="90" wrapText="1"/>
    </xf>
    <xf numFmtId="0" fontId="12" fillId="0" borderId="1" xfId="0" applyFont="1" applyBorder="1" applyAlignment="1">
      <alignment horizontal="left" vertical="center"/>
    </xf>
    <xf numFmtId="0" fontId="6" fillId="12" borderId="9" xfId="0" applyFont="1" applyFill="1" applyBorder="1" applyAlignment="1">
      <alignment horizontal="center" vertical="center" textRotation="90" wrapText="1"/>
    </xf>
    <xf numFmtId="0" fontId="6" fillId="12" borderId="7" xfId="0" applyFont="1" applyFill="1" applyBorder="1" applyAlignment="1">
      <alignment horizontal="center" vertical="center" textRotation="90" wrapText="1"/>
    </xf>
  </cellXfs>
  <cellStyles count="2">
    <cellStyle name="Normal" xfId="0" builtinId="0"/>
    <cellStyle name="Percent" xfId="1"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41"/>
  <sheetViews>
    <sheetView tabSelected="1" topLeftCell="A8" zoomScale="60" zoomScaleNormal="60" workbookViewId="0">
      <selection activeCell="Z13" sqref="Z13:AB17"/>
    </sheetView>
  </sheetViews>
  <sheetFormatPr defaultColWidth="11.77734375" defaultRowHeight="49.95" customHeight="1" x14ac:dyDescent="0.3"/>
  <cols>
    <col min="1" max="3" width="11.77734375" style="4"/>
    <col min="4" max="5" width="11.77734375" style="36"/>
    <col min="6" max="6" width="13.88671875" style="36" customWidth="1"/>
    <col min="7" max="7" width="25.44140625" style="4" customWidth="1"/>
    <col min="8" max="8" width="25.5546875" style="4" customWidth="1"/>
    <col min="9" max="9" width="20.44140625" style="37" customWidth="1"/>
    <col min="10" max="10" width="11.77734375" style="38"/>
    <col min="11" max="11" width="14.88671875" style="36" customWidth="1"/>
    <col min="12" max="12" width="19.109375" style="36" customWidth="1"/>
    <col min="13" max="13" width="18.6640625" style="4" customWidth="1"/>
    <col min="14" max="14" width="0" style="4" hidden="1" customWidth="1"/>
    <col min="15" max="15" width="14.33203125" style="4" hidden="1" customWidth="1"/>
    <col min="16" max="16" width="20.88671875" style="4" hidden="1" customWidth="1"/>
    <col min="17" max="17" width="16.5546875" style="4" hidden="1" customWidth="1"/>
    <col min="18" max="18" width="26" style="4" customWidth="1"/>
    <col min="19" max="19" width="14.88671875" style="4" hidden="1" customWidth="1"/>
    <col min="20" max="20" width="0" style="4" hidden="1" customWidth="1"/>
    <col min="21" max="21" width="15.21875" style="4" hidden="1" customWidth="1"/>
    <col min="22" max="22" width="15.44140625" style="4" hidden="1" customWidth="1"/>
    <col min="23" max="23" width="14.44140625" style="4" customWidth="1"/>
    <col min="24" max="24" width="13.88671875" style="4" customWidth="1"/>
    <col min="25" max="25" width="15.77734375" style="4" customWidth="1"/>
    <col min="26" max="26" width="18" style="4" customWidth="1"/>
    <col min="27" max="27" width="20.44140625" style="4" customWidth="1"/>
    <col min="28" max="28" width="19.77734375" style="17" customWidth="1"/>
    <col min="29" max="29" width="22.44140625" style="17" customWidth="1"/>
    <col min="30" max="30" width="14.88671875" style="17" customWidth="1"/>
    <col min="31" max="31" width="16.33203125" style="4" customWidth="1"/>
    <col min="32" max="32" width="0" style="4" hidden="1" customWidth="1"/>
    <col min="33" max="16384" width="11.77734375" style="4"/>
  </cols>
  <sheetData>
    <row r="1" spans="1:32" s="1" customFormat="1" ht="49.95" customHeight="1" x14ac:dyDescent="0.3">
      <c r="A1" s="230" t="s">
        <v>0</v>
      </c>
      <c r="B1" s="230"/>
      <c r="C1" s="230"/>
      <c r="D1" s="230"/>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row>
    <row r="2" spans="1:32" s="1" customFormat="1" ht="49.95" customHeight="1" x14ac:dyDescent="0.3">
      <c r="A2" s="231" t="s">
        <v>582</v>
      </c>
      <c r="B2" s="232"/>
      <c r="C2" s="232"/>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3"/>
    </row>
    <row r="3" spans="1:32" s="1" customFormat="1" ht="49.95" customHeight="1" x14ac:dyDescent="0.3">
      <c r="A3" s="232" t="s">
        <v>879</v>
      </c>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row>
    <row r="4" spans="1:32" s="1" customFormat="1" ht="49.95" customHeight="1" x14ac:dyDescent="0.3">
      <c r="A4" s="234" t="s">
        <v>583</v>
      </c>
      <c r="B4" s="234"/>
      <c r="C4" s="234"/>
      <c r="D4" s="235" t="s">
        <v>3</v>
      </c>
      <c r="E4" s="235"/>
      <c r="F4" s="236"/>
      <c r="G4" s="235" t="s">
        <v>4</v>
      </c>
      <c r="H4" s="235" t="s">
        <v>5</v>
      </c>
      <c r="I4" s="235" t="s">
        <v>6</v>
      </c>
      <c r="J4" s="237" t="s">
        <v>7</v>
      </c>
      <c r="K4" s="97" t="s">
        <v>8</v>
      </c>
      <c r="L4" s="103" t="s">
        <v>9</v>
      </c>
      <c r="M4" s="239" t="s">
        <v>10</v>
      </c>
      <c r="N4" s="240"/>
      <c r="O4" s="237" t="s">
        <v>794</v>
      </c>
      <c r="P4" s="237" t="s">
        <v>795</v>
      </c>
      <c r="Q4" s="237" t="s">
        <v>796</v>
      </c>
      <c r="R4" s="239" t="s">
        <v>11</v>
      </c>
      <c r="S4" s="240"/>
      <c r="T4" s="237" t="s">
        <v>794</v>
      </c>
      <c r="U4" s="237" t="s">
        <v>795</v>
      </c>
      <c r="V4" s="237" t="s">
        <v>796</v>
      </c>
      <c r="W4" s="241" t="s">
        <v>880</v>
      </c>
      <c r="X4" s="241"/>
      <c r="Y4" s="241"/>
      <c r="Z4" s="98" t="s">
        <v>393</v>
      </c>
      <c r="AA4" s="98" t="s">
        <v>740</v>
      </c>
      <c r="AB4" s="235" t="s">
        <v>12</v>
      </c>
      <c r="AC4" s="235" t="s">
        <v>13</v>
      </c>
      <c r="AD4" s="235" t="s">
        <v>14</v>
      </c>
      <c r="AE4" s="235" t="s">
        <v>15</v>
      </c>
      <c r="AF4" s="235" t="s">
        <v>584</v>
      </c>
    </row>
    <row r="5" spans="1:32" s="1" customFormat="1" ht="49.95" customHeight="1" x14ac:dyDescent="0.3">
      <c r="A5" s="234"/>
      <c r="B5" s="234"/>
      <c r="C5" s="234"/>
      <c r="D5" s="97" t="s">
        <v>16</v>
      </c>
      <c r="E5" s="97" t="s">
        <v>17</v>
      </c>
      <c r="F5" s="97" t="s">
        <v>18</v>
      </c>
      <c r="G5" s="235"/>
      <c r="H5" s="235"/>
      <c r="I5" s="235"/>
      <c r="J5" s="238"/>
      <c r="K5" s="97" t="s">
        <v>19</v>
      </c>
      <c r="L5" s="97" t="s">
        <v>20</v>
      </c>
      <c r="M5" s="97" t="s">
        <v>21</v>
      </c>
      <c r="N5" s="97" t="s">
        <v>793</v>
      </c>
      <c r="O5" s="238"/>
      <c r="P5" s="238"/>
      <c r="Q5" s="238"/>
      <c r="R5" s="97" t="s">
        <v>21</v>
      </c>
      <c r="S5" s="148" t="s">
        <v>793</v>
      </c>
      <c r="T5" s="238"/>
      <c r="U5" s="238"/>
      <c r="V5" s="238"/>
      <c r="W5" s="157" t="s">
        <v>21</v>
      </c>
      <c r="X5" s="157" t="s">
        <v>793</v>
      </c>
      <c r="Y5" s="157" t="s">
        <v>881</v>
      </c>
      <c r="Z5" s="97" t="s">
        <v>21</v>
      </c>
      <c r="AA5" s="97" t="s">
        <v>21</v>
      </c>
      <c r="AB5" s="235"/>
      <c r="AC5" s="235"/>
      <c r="AD5" s="235"/>
      <c r="AE5" s="235"/>
      <c r="AF5" s="235"/>
    </row>
    <row r="6" spans="1:32" ht="83.4" customHeight="1" x14ac:dyDescent="0.3">
      <c r="A6" s="244" t="s">
        <v>74</v>
      </c>
      <c r="B6" s="244" t="s">
        <v>75</v>
      </c>
      <c r="C6" s="244" t="s">
        <v>76</v>
      </c>
      <c r="D6" s="203" t="s">
        <v>585</v>
      </c>
      <c r="E6" s="26" t="s">
        <v>41</v>
      </c>
      <c r="F6" s="209" t="s">
        <v>99</v>
      </c>
      <c r="G6" s="199" t="s">
        <v>586</v>
      </c>
      <c r="H6" s="199" t="s">
        <v>969</v>
      </c>
      <c r="I6" s="199" t="s">
        <v>587</v>
      </c>
      <c r="J6" s="7" t="s">
        <v>588</v>
      </c>
      <c r="K6" s="16">
        <v>44007</v>
      </c>
      <c r="L6" s="12">
        <v>44371</v>
      </c>
      <c r="M6" s="14" t="s">
        <v>41</v>
      </c>
      <c r="N6" s="14" t="s">
        <v>41</v>
      </c>
      <c r="O6" s="15" t="s">
        <v>797</v>
      </c>
      <c r="P6" s="14" t="s">
        <v>41</v>
      </c>
      <c r="Q6" s="14" t="s">
        <v>41</v>
      </c>
      <c r="R6" s="14" t="s">
        <v>41</v>
      </c>
      <c r="S6" s="14" t="s">
        <v>41</v>
      </c>
      <c r="T6" s="15" t="s">
        <v>506</v>
      </c>
      <c r="U6" s="14" t="s">
        <v>41</v>
      </c>
      <c r="V6" s="14" t="s">
        <v>41</v>
      </c>
      <c r="W6" s="163" t="s">
        <v>41</v>
      </c>
      <c r="X6" s="163" t="s">
        <v>41</v>
      </c>
      <c r="Y6" s="15" t="s">
        <v>506</v>
      </c>
      <c r="Z6" s="102" t="s">
        <v>41</v>
      </c>
      <c r="AA6" s="13">
        <v>44371</v>
      </c>
      <c r="AB6" s="102" t="s">
        <v>41</v>
      </c>
      <c r="AC6" s="102" t="s">
        <v>35</v>
      </c>
      <c r="AD6" s="96" t="s">
        <v>589</v>
      </c>
      <c r="AE6" s="96" t="s">
        <v>590</v>
      </c>
      <c r="AF6" s="96"/>
    </row>
    <row r="7" spans="1:32" ht="99" customHeight="1" x14ac:dyDescent="0.3">
      <c r="A7" s="245"/>
      <c r="B7" s="245"/>
      <c r="C7" s="245"/>
      <c r="D7" s="209" t="s">
        <v>92</v>
      </c>
      <c r="E7" s="26" t="s">
        <v>41</v>
      </c>
      <c r="F7" s="203" t="s">
        <v>99</v>
      </c>
      <c r="G7" s="198" t="s">
        <v>94</v>
      </c>
      <c r="H7" s="199" t="s">
        <v>95</v>
      </c>
      <c r="I7" s="199" t="s">
        <v>96</v>
      </c>
      <c r="J7" s="7">
        <v>5</v>
      </c>
      <c r="K7" s="11">
        <v>5</v>
      </c>
      <c r="L7" s="8">
        <v>5</v>
      </c>
      <c r="M7" s="14">
        <v>5</v>
      </c>
      <c r="N7" s="14">
        <v>5</v>
      </c>
      <c r="O7" s="78" t="s">
        <v>798</v>
      </c>
      <c r="P7" s="14" t="s">
        <v>41</v>
      </c>
      <c r="Q7" s="14" t="s">
        <v>41</v>
      </c>
      <c r="R7" s="14" t="s">
        <v>41</v>
      </c>
      <c r="S7" s="14" t="s">
        <v>41</v>
      </c>
      <c r="T7" s="15" t="s">
        <v>506</v>
      </c>
      <c r="U7" s="14" t="s">
        <v>41</v>
      </c>
      <c r="V7" s="14" t="s">
        <v>41</v>
      </c>
      <c r="W7" s="163">
        <v>5</v>
      </c>
      <c r="X7" s="163">
        <v>5</v>
      </c>
      <c r="Y7" s="78" t="s">
        <v>798</v>
      </c>
      <c r="Z7" s="102" t="s">
        <v>41</v>
      </c>
      <c r="AA7" s="14" t="s">
        <v>41</v>
      </c>
      <c r="AB7" s="96" t="s">
        <v>41</v>
      </c>
      <c r="AC7" s="96" t="s">
        <v>35</v>
      </c>
      <c r="AD7" s="96" t="s">
        <v>97</v>
      </c>
      <c r="AE7" s="96" t="s">
        <v>556</v>
      </c>
      <c r="AF7" s="96"/>
    </row>
    <row r="8" spans="1:32" ht="75" customHeight="1" x14ac:dyDescent="0.3">
      <c r="A8" s="245"/>
      <c r="B8" s="245"/>
      <c r="C8" s="245"/>
      <c r="D8" s="209" t="s">
        <v>98</v>
      </c>
      <c r="E8" s="26" t="s">
        <v>41</v>
      </c>
      <c r="F8" s="209" t="s">
        <v>99</v>
      </c>
      <c r="G8" s="199" t="s">
        <v>591</v>
      </c>
      <c r="H8" s="199" t="s">
        <v>101</v>
      </c>
      <c r="I8" s="199" t="s">
        <v>102</v>
      </c>
      <c r="J8" s="7">
        <v>2</v>
      </c>
      <c r="K8" s="11">
        <v>4</v>
      </c>
      <c r="L8" s="8">
        <v>2</v>
      </c>
      <c r="M8" s="35">
        <v>1</v>
      </c>
      <c r="N8" s="35">
        <v>1</v>
      </c>
      <c r="O8" s="78" t="s">
        <v>798</v>
      </c>
      <c r="P8" s="14" t="s">
        <v>41</v>
      </c>
      <c r="Q8" s="14" t="s">
        <v>41</v>
      </c>
      <c r="R8" s="35" t="s">
        <v>41</v>
      </c>
      <c r="S8" s="14" t="s">
        <v>41</v>
      </c>
      <c r="T8" s="15" t="s">
        <v>506</v>
      </c>
      <c r="U8" s="14" t="s">
        <v>41</v>
      </c>
      <c r="V8" s="14" t="s">
        <v>41</v>
      </c>
      <c r="W8" s="164">
        <v>1</v>
      </c>
      <c r="X8" s="164">
        <v>1</v>
      </c>
      <c r="Y8" s="78" t="s">
        <v>798</v>
      </c>
      <c r="Z8" s="102">
        <v>1</v>
      </c>
      <c r="AA8" s="14" t="s">
        <v>41</v>
      </c>
      <c r="AB8" s="102" t="s">
        <v>41</v>
      </c>
      <c r="AC8" s="102" t="s">
        <v>35</v>
      </c>
      <c r="AD8" s="102" t="s">
        <v>103</v>
      </c>
      <c r="AE8" s="96" t="s">
        <v>590</v>
      </c>
      <c r="AF8" s="96" t="s">
        <v>592</v>
      </c>
    </row>
    <row r="9" spans="1:32" ht="30" customHeight="1" x14ac:dyDescent="0.3">
      <c r="A9" s="246"/>
      <c r="B9" s="246"/>
      <c r="C9" s="246"/>
      <c r="D9" s="246"/>
      <c r="E9" s="246"/>
      <c r="F9" s="246"/>
      <c r="G9" s="246"/>
      <c r="H9" s="246"/>
      <c r="I9" s="246"/>
      <c r="J9" s="246"/>
      <c r="K9" s="246"/>
      <c r="L9" s="246"/>
      <c r="M9" s="246"/>
      <c r="N9" s="246"/>
      <c r="O9" s="246"/>
      <c r="P9" s="246"/>
      <c r="Q9" s="246"/>
      <c r="R9" s="246"/>
      <c r="S9" s="246"/>
      <c r="T9" s="246"/>
      <c r="U9" s="246"/>
      <c r="V9" s="246"/>
      <c r="W9" s="246"/>
      <c r="X9" s="246"/>
      <c r="Y9" s="246"/>
      <c r="Z9" s="246"/>
      <c r="AA9" s="246"/>
      <c r="AB9" s="246"/>
      <c r="AC9" s="246"/>
      <c r="AD9" s="246"/>
      <c r="AE9" s="246"/>
      <c r="AF9" s="17"/>
    </row>
    <row r="10" spans="1:32" ht="61.95" customHeight="1" x14ac:dyDescent="0.3">
      <c r="A10" s="242" t="s">
        <v>288</v>
      </c>
      <c r="B10" s="242" t="s">
        <v>289</v>
      </c>
      <c r="C10" s="242" t="s">
        <v>76</v>
      </c>
      <c r="D10" s="26" t="s">
        <v>593</v>
      </c>
      <c r="E10" s="26" t="s">
        <v>41</v>
      </c>
      <c r="F10" s="216" t="s">
        <v>291</v>
      </c>
      <c r="G10" s="207" t="s">
        <v>292</v>
      </c>
      <c r="H10" s="207" t="s">
        <v>594</v>
      </c>
      <c r="I10" s="199" t="s">
        <v>595</v>
      </c>
      <c r="J10" s="7" t="s">
        <v>282</v>
      </c>
      <c r="K10" s="16" t="s">
        <v>31</v>
      </c>
      <c r="L10" s="12">
        <v>44043</v>
      </c>
      <c r="M10" s="13">
        <v>44043</v>
      </c>
      <c r="N10" s="13">
        <v>44015</v>
      </c>
      <c r="O10" s="79" t="s">
        <v>798</v>
      </c>
      <c r="P10" s="14" t="s">
        <v>41</v>
      </c>
      <c r="Q10" s="14" t="s">
        <v>41</v>
      </c>
      <c r="R10" s="14" t="s">
        <v>41</v>
      </c>
      <c r="S10" s="14" t="s">
        <v>41</v>
      </c>
      <c r="T10" s="15" t="s">
        <v>506</v>
      </c>
      <c r="U10" s="14" t="s">
        <v>41</v>
      </c>
      <c r="V10" s="14" t="s">
        <v>41</v>
      </c>
      <c r="W10" s="165">
        <v>44043</v>
      </c>
      <c r="X10" s="165">
        <v>44015</v>
      </c>
      <c r="Y10" s="79" t="s">
        <v>798</v>
      </c>
      <c r="Z10" s="102" t="s">
        <v>41</v>
      </c>
      <c r="AA10" s="14" t="s">
        <v>41</v>
      </c>
      <c r="AB10" s="14" t="s">
        <v>41</v>
      </c>
      <c r="AC10" s="100" t="s">
        <v>134</v>
      </c>
      <c r="AD10" s="95" t="s">
        <v>596</v>
      </c>
      <c r="AE10" s="96" t="s">
        <v>590</v>
      </c>
      <c r="AF10" s="96"/>
    </row>
    <row r="11" spans="1:32" ht="49.95" customHeight="1" x14ac:dyDescent="0.3">
      <c r="A11" s="243"/>
      <c r="B11" s="243"/>
      <c r="C11" s="243"/>
      <c r="D11" s="26" t="s">
        <v>421</v>
      </c>
      <c r="E11" s="26" t="s">
        <v>41</v>
      </c>
      <c r="F11" s="26" t="s">
        <v>291</v>
      </c>
      <c r="G11" s="207" t="s">
        <v>292</v>
      </c>
      <c r="H11" s="207" t="s">
        <v>423</v>
      </c>
      <c r="I11" s="207" t="s">
        <v>424</v>
      </c>
      <c r="J11" s="7" t="s">
        <v>597</v>
      </c>
      <c r="K11" s="49">
        <v>43708</v>
      </c>
      <c r="L11" s="12">
        <v>44074</v>
      </c>
      <c r="M11" s="13">
        <v>44074</v>
      </c>
      <c r="N11" s="13">
        <v>44134</v>
      </c>
      <c r="O11" s="81" t="s">
        <v>33</v>
      </c>
      <c r="P11" s="180" t="s">
        <v>826</v>
      </c>
      <c r="Q11" s="180" t="s">
        <v>827</v>
      </c>
      <c r="R11" s="14" t="s">
        <v>41</v>
      </c>
      <c r="S11" s="14" t="s">
        <v>41</v>
      </c>
      <c r="T11" s="15" t="s">
        <v>506</v>
      </c>
      <c r="U11" s="14" t="s">
        <v>41</v>
      </c>
      <c r="V11" s="14" t="s">
        <v>41</v>
      </c>
      <c r="W11" s="165">
        <v>44074</v>
      </c>
      <c r="X11" s="165">
        <v>44134</v>
      </c>
      <c r="Y11" s="81" t="s">
        <v>33</v>
      </c>
      <c r="Z11" s="96" t="s">
        <v>41</v>
      </c>
      <c r="AA11" s="14" t="s">
        <v>41</v>
      </c>
      <c r="AB11" s="14" t="s">
        <v>41</v>
      </c>
      <c r="AC11" s="101" t="s">
        <v>35</v>
      </c>
      <c r="AD11" s="96" t="s">
        <v>425</v>
      </c>
      <c r="AE11" s="96" t="s">
        <v>590</v>
      </c>
      <c r="AF11" s="96"/>
    </row>
    <row r="12" spans="1:32" ht="28.2" customHeight="1" x14ac:dyDescent="0.3">
      <c r="A12" s="248"/>
      <c r="B12" s="248"/>
      <c r="C12" s="248"/>
      <c r="D12" s="248"/>
      <c r="E12" s="248"/>
      <c r="F12" s="248"/>
      <c r="G12" s="248"/>
      <c r="H12" s="248"/>
      <c r="I12" s="248"/>
      <c r="J12" s="248"/>
      <c r="K12" s="248"/>
      <c r="L12" s="248"/>
      <c r="M12" s="248"/>
      <c r="N12" s="248"/>
      <c r="O12" s="248"/>
      <c r="P12" s="248"/>
      <c r="Q12" s="248"/>
      <c r="R12" s="248"/>
      <c r="S12" s="248"/>
      <c r="T12" s="248"/>
      <c r="U12" s="248"/>
      <c r="V12" s="248"/>
      <c r="W12" s="248"/>
      <c r="X12" s="248"/>
      <c r="Y12" s="248"/>
      <c r="Z12" s="248"/>
      <c r="AA12" s="248"/>
      <c r="AB12" s="248"/>
      <c r="AC12" s="248"/>
      <c r="AD12" s="248"/>
      <c r="AE12" s="249"/>
      <c r="AF12" s="17"/>
    </row>
    <row r="13" spans="1:32" ht="49.95" customHeight="1" x14ac:dyDescent="0.3">
      <c r="A13" s="255" t="s">
        <v>315</v>
      </c>
      <c r="B13" s="258" t="s">
        <v>316</v>
      </c>
      <c r="C13" s="258" t="s">
        <v>76</v>
      </c>
      <c r="D13" s="209" t="s">
        <v>598</v>
      </c>
      <c r="E13" s="209" t="s">
        <v>41</v>
      </c>
      <c r="F13" s="209" t="s">
        <v>93</v>
      </c>
      <c r="G13" s="250" t="s">
        <v>318</v>
      </c>
      <c r="H13" s="199" t="s">
        <v>567</v>
      </c>
      <c r="I13" s="199" t="s">
        <v>732</v>
      </c>
      <c r="J13" s="7">
        <v>2</v>
      </c>
      <c r="K13" s="11">
        <v>2</v>
      </c>
      <c r="L13" s="8">
        <v>2</v>
      </c>
      <c r="M13" s="14">
        <v>1</v>
      </c>
      <c r="N13" s="14">
        <v>1</v>
      </c>
      <c r="O13" s="79" t="s">
        <v>798</v>
      </c>
      <c r="P13" s="14" t="s">
        <v>41</v>
      </c>
      <c r="Q13" s="14" t="s">
        <v>41</v>
      </c>
      <c r="R13" s="14" t="s">
        <v>41</v>
      </c>
      <c r="S13" s="14" t="s">
        <v>41</v>
      </c>
      <c r="T13" s="15" t="s">
        <v>506</v>
      </c>
      <c r="U13" s="14" t="s">
        <v>41</v>
      </c>
      <c r="V13" s="14" t="s">
        <v>41</v>
      </c>
      <c r="W13" s="163">
        <v>1</v>
      </c>
      <c r="X13" s="163">
        <v>1</v>
      </c>
      <c r="Y13" s="79" t="s">
        <v>798</v>
      </c>
      <c r="Z13" s="226" t="s">
        <v>41</v>
      </c>
      <c r="AA13" s="14">
        <v>1</v>
      </c>
      <c r="AB13" s="161" t="s">
        <v>41</v>
      </c>
      <c r="AC13" s="151" t="s">
        <v>35</v>
      </c>
      <c r="AD13" s="151" t="s">
        <v>568</v>
      </c>
      <c r="AE13" s="151" t="s">
        <v>590</v>
      </c>
      <c r="AF13" s="96"/>
    </row>
    <row r="14" spans="1:32" ht="49.95" customHeight="1" x14ac:dyDescent="0.3">
      <c r="A14" s="256"/>
      <c r="B14" s="259"/>
      <c r="C14" s="259"/>
      <c r="D14" s="209" t="s">
        <v>599</v>
      </c>
      <c r="E14" s="209" t="s">
        <v>41</v>
      </c>
      <c r="F14" s="209" t="s">
        <v>93</v>
      </c>
      <c r="G14" s="251"/>
      <c r="H14" s="199" t="s">
        <v>569</v>
      </c>
      <c r="I14" s="199" t="s">
        <v>570</v>
      </c>
      <c r="J14" s="7" t="s">
        <v>588</v>
      </c>
      <c r="K14" s="16">
        <v>44012</v>
      </c>
      <c r="L14" s="12">
        <v>44377</v>
      </c>
      <c r="M14" s="14" t="s">
        <v>41</v>
      </c>
      <c r="N14" s="14" t="s">
        <v>41</v>
      </c>
      <c r="O14" s="15" t="s">
        <v>797</v>
      </c>
      <c r="P14" s="14" t="s">
        <v>41</v>
      </c>
      <c r="Q14" s="14" t="s">
        <v>41</v>
      </c>
      <c r="R14" s="14" t="s">
        <v>41</v>
      </c>
      <c r="S14" s="14" t="s">
        <v>41</v>
      </c>
      <c r="T14" s="15" t="s">
        <v>506</v>
      </c>
      <c r="U14" s="14" t="s">
        <v>41</v>
      </c>
      <c r="V14" s="14" t="s">
        <v>41</v>
      </c>
      <c r="W14" s="163" t="s">
        <v>41</v>
      </c>
      <c r="X14" s="163" t="s">
        <v>41</v>
      </c>
      <c r="Y14" s="15" t="s">
        <v>797</v>
      </c>
      <c r="Z14" s="226" t="s">
        <v>41</v>
      </c>
      <c r="AA14" s="13">
        <v>44377</v>
      </c>
      <c r="AB14" s="14" t="s">
        <v>41</v>
      </c>
      <c r="AC14" s="151" t="s">
        <v>35</v>
      </c>
      <c r="AD14" s="151" t="s">
        <v>571</v>
      </c>
      <c r="AE14" s="151" t="s">
        <v>590</v>
      </c>
      <c r="AF14" s="96"/>
    </row>
    <row r="15" spans="1:32" ht="49.95" customHeight="1" x14ac:dyDescent="0.3">
      <c r="A15" s="256"/>
      <c r="B15" s="259"/>
      <c r="C15" s="259"/>
      <c r="D15" s="209" t="s">
        <v>317</v>
      </c>
      <c r="E15" s="209" t="s">
        <v>41</v>
      </c>
      <c r="F15" s="209" t="s">
        <v>93</v>
      </c>
      <c r="G15" s="251"/>
      <c r="H15" s="199" t="s">
        <v>319</v>
      </c>
      <c r="I15" s="199" t="s">
        <v>320</v>
      </c>
      <c r="J15" s="7">
        <v>4</v>
      </c>
      <c r="K15" s="11">
        <v>4</v>
      </c>
      <c r="L15" s="8">
        <v>4</v>
      </c>
      <c r="M15" s="14">
        <v>1</v>
      </c>
      <c r="N15" s="14">
        <v>1</v>
      </c>
      <c r="O15" s="79" t="s">
        <v>798</v>
      </c>
      <c r="P15" s="14" t="s">
        <v>41</v>
      </c>
      <c r="Q15" s="14" t="s">
        <v>41</v>
      </c>
      <c r="R15" s="14">
        <v>1</v>
      </c>
      <c r="S15" s="14">
        <v>1</v>
      </c>
      <c r="T15" s="79" t="s">
        <v>798</v>
      </c>
      <c r="U15" s="14" t="s">
        <v>41</v>
      </c>
      <c r="V15" s="14" t="s">
        <v>41</v>
      </c>
      <c r="W15" s="163">
        <v>2</v>
      </c>
      <c r="X15" s="163">
        <v>2</v>
      </c>
      <c r="Y15" s="79" t="s">
        <v>798</v>
      </c>
      <c r="Z15" s="227">
        <v>1</v>
      </c>
      <c r="AA15" s="14">
        <v>1</v>
      </c>
      <c r="AB15" s="14" t="s">
        <v>41</v>
      </c>
      <c r="AC15" s="151" t="s">
        <v>35</v>
      </c>
      <c r="AD15" s="151" t="s">
        <v>741</v>
      </c>
      <c r="AE15" s="151" t="s">
        <v>590</v>
      </c>
      <c r="AF15" s="96"/>
    </row>
    <row r="16" spans="1:32" ht="49.95" customHeight="1" x14ac:dyDescent="0.3">
      <c r="A16" s="256"/>
      <c r="B16" s="259"/>
      <c r="C16" s="259"/>
      <c r="D16" s="209" t="s">
        <v>600</v>
      </c>
      <c r="E16" s="209" t="s">
        <v>770</v>
      </c>
      <c r="F16" s="209" t="s">
        <v>93</v>
      </c>
      <c r="G16" s="250" t="s">
        <v>488</v>
      </c>
      <c r="H16" s="199" t="s">
        <v>601</v>
      </c>
      <c r="I16" s="199" t="s">
        <v>602</v>
      </c>
      <c r="J16" s="7" t="s">
        <v>588</v>
      </c>
      <c r="K16" s="16">
        <v>44012</v>
      </c>
      <c r="L16" s="12">
        <v>44377</v>
      </c>
      <c r="M16" s="13" t="s">
        <v>41</v>
      </c>
      <c r="N16" s="14" t="s">
        <v>41</v>
      </c>
      <c r="O16" s="15" t="s">
        <v>797</v>
      </c>
      <c r="P16" s="14" t="s">
        <v>41</v>
      </c>
      <c r="Q16" s="14" t="s">
        <v>41</v>
      </c>
      <c r="R16" s="14" t="s">
        <v>41</v>
      </c>
      <c r="S16" s="14" t="s">
        <v>41</v>
      </c>
      <c r="T16" s="15" t="s">
        <v>506</v>
      </c>
      <c r="U16" s="14" t="s">
        <v>41</v>
      </c>
      <c r="V16" s="14" t="s">
        <v>41</v>
      </c>
      <c r="W16" s="165" t="s">
        <v>41</v>
      </c>
      <c r="X16" s="163" t="s">
        <v>41</v>
      </c>
      <c r="Y16" s="15" t="s">
        <v>797</v>
      </c>
      <c r="Z16" s="226" t="s">
        <v>41</v>
      </c>
      <c r="AA16" s="13">
        <v>44377</v>
      </c>
      <c r="AB16" s="161">
        <v>1100000</v>
      </c>
      <c r="AC16" s="151" t="s">
        <v>35</v>
      </c>
      <c r="AD16" s="151" t="s">
        <v>603</v>
      </c>
      <c r="AE16" s="151" t="s">
        <v>556</v>
      </c>
      <c r="AF16" s="96"/>
    </row>
    <row r="17" spans="1:32" ht="64.2" customHeight="1" x14ac:dyDescent="0.3">
      <c r="A17" s="256"/>
      <c r="B17" s="259"/>
      <c r="C17" s="259"/>
      <c r="D17" s="209" t="s">
        <v>604</v>
      </c>
      <c r="E17" s="209" t="s">
        <v>41</v>
      </c>
      <c r="F17" s="209" t="s">
        <v>93</v>
      </c>
      <c r="G17" s="251"/>
      <c r="H17" s="199" t="s">
        <v>605</v>
      </c>
      <c r="I17" s="121" t="s">
        <v>606</v>
      </c>
      <c r="J17" s="7">
        <v>4</v>
      </c>
      <c r="K17" s="11">
        <v>4</v>
      </c>
      <c r="L17" s="8">
        <v>4</v>
      </c>
      <c r="M17" s="14">
        <v>1</v>
      </c>
      <c r="N17" s="14">
        <v>1</v>
      </c>
      <c r="O17" s="79" t="s">
        <v>798</v>
      </c>
      <c r="P17" s="14" t="s">
        <v>41</v>
      </c>
      <c r="Q17" s="14" t="s">
        <v>41</v>
      </c>
      <c r="R17" s="14">
        <v>1</v>
      </c>
      <c r="S17" s="14">
        <v>1</v>
      </c>
      <c r="T17" s="79" t="s">
        <v>798</v>
      </c>
      <c r="U17" s="14" t="s">
        <v>41</v>
      </c>
      <c r="V17" s="14" t="s">
        <v>41</v>
      </c>
      <c r="W17" s="163">
        <v>2</v>
      </c>
      <c r="X17" s="163">
        <v>2</v>
      </c>
      <c r="Y17" s="79" t="s">
        <v>798</v>
      </c>
      <c r="Z17" s="227">
        <v>1</v>
      </c>
      <c r="AA17" s="14">
        <v>1</v>
      </c>
      <c r="AB17" s="14" t="s">
        <v>41</v>
      </c>
      <c r="AC17" s="151" t="s">
        <v>35</v>
      </c>
      <c r="AD17" s="151" t="s">
        <v>832</v>
      </c>
      <c r="AE17" s="151" t="s">
        <v>556</v>
      </c>
      <c r="AF17" s="96"/>
    </row>
    <row r="18" spans="1:32" ht="49.95" customHeight="1" x14ac:dyDescent="0.3">
      <c r="A18" s="256"/>
      <c r="B18" s="259"/>
      <c r="C18" s="259"/>
      <c r="D18" s="209" t="s">
        <v>607</v>
      </c>
      <c r="E18" s="209" t="s">
        <v>41</v>
      </c>
      <c r="F18" s="209" t="s">
        <v>93</v>
      </c>
      <c r="G18" s="251"/>
      <c r="H18" s="199" t="s">
        <v>608</v>
      </c>
      <c r="I18" s="199" t="s">
        <v>609</v>
      </c>
      <c r="J18" s="7" t="s">
        <v>588</v>
      </c>
      <c r="K18" s="16">
        <v>44012</v>
      </c>
      <c r="L18" s="12">
        <v>44377</v>
      </c>
      <c r="M18" s="14" t="s">
        <v>41</v>
      </c>
      <c r="N18" s="14" t="s">
        <v>41</v>
      </c>
      <c r="O18" s="15" t="s">
        <v>797</v>
      </c>
      <c r="P18" s="14" t="s">
        <v>41</v>
      </c>
      <c r="Q18" s="14" t="s">
        <v>41</v>
      </c>
      <c r="R18" s="14" t="s">
        <v>41</v>
      </c>
      <c r="S18" s="14" t="s">
        <v>41</v>
      </c>
      <c r="T18" s="15" t="s">
        <v>506</v>
      </c>
      <c r="U18" s="14" t="s">
        <v>41</v>
      </c>
      <c r="V18" s="14" t="s">
        <v>41</v>
      </c>
      <c r="W18" s="165" t="s">
        <v>41</v>
      </c>
      <c r="X18" s="163" t="s">
        <v>41</v>
      </c>
      <c r="Y18" s="15" t="s">
        <v>797</v>
      </c>
      <c r="Z18" s="153" t="s">
        <v>41</v>
      </c>
      <c r="AA18" s="13">
        <v>44377</v>
      </c>
      <c r="AB18" s="14" t="s">
        <v>41</v>
      </c>
      <c r="AC18" s="151" t="s">
        <v>35</v>
      </c>
      <c r="AD18" s="151" t="s">
        <v>610</v>
      </c>
      <c r="AE18" s="151" t="s">
        <v>556</v>
      </c>
      <c r="AF18" s="96"/>
    </row>
    <row r="19" spans="1:32" ht="49.95" customHeight="1" x14ac:dyDescent="0.3">
      <c r="A19" s="256"/>
      <c r="B19" s="259"/>
      <c r="C19" s="259"/>
      <c r="D19" s="209" t="s">
        <v>611</v>
      </c>
      <c r="E19" s="209" t="s">
        <v>41</v>
      </c>
      <c r="F19" s="209" t="s">
        <v>93</v>
      </c>
      <c r="G19" s="251"/>
      <c r="H19" s="199" t="s">
        <v>612</v>
      </c>
      <c r="I19" s="199" t="s">
        <v>613</v>
      </c>
      <c r="J19" s="7" t="s">
        <v>588</v>
      </c>
      <c r="K19" s="16">
        <v>44012</v>
      </c>
      <c r="L19" s="12">
        <v>44377</v>
      </c>
      <c r="M19" s="14" t="s">
        <v>41</v>
      </c>
      <c r="N19" s="14" t="s">
        <v>41</v>
      </c>
      <c r="O19" s="15" t="s">
        <v>797</v>
      </c>
      <c r="P19" s="14" t="s">
        <v>41</v>
      </c>
      <c r="Q19" s="14" t="s">
        <v>41</v>
      </c>
      <c r="R19" s="14" t="s">
        <v>41</v>
      </c>
      <c r="S19" s="14" t="s">
        <v>41</v>
      </c>
      <c r="T19" s="15" t="s">
        <v>506</v>
      </c>
      <c r="U19" s="14" t="s">
        <v>41</v>
      </c>
      <c r="V19" s="14" t="s">
        <v>41</v>
      </c>
      <c r="W19" s="165" t="s">
        <v>41</v>
      </c>
      <c r="X19" s="163" t="s">
        <v>41</v>
      </c>
      <c r="Y19" s="15" t="s">
        <v>797</v>
      </c>
      <c r="Z19" s="153" t="s">
        <v>41</v>
      </c>
      <c r="AA19" s="13">
        <v>44377</v>
      </c>
      <c r="AB19" s="14" t="s">
        <v>41</v>
      </c>
      <c r="AC19" s="151" t="s">
        <v>35</v>
      </c>
      <c r="AD19" s="151" t="s">
        <v>614</v>
      </c>
      <c r="AE19" s="151" t="s">
        <v>556</v>
      </c>
      <c r="AF19" s="96"/>
    </row>
    <row r="20" spans="1:32" ht="49.95" customHeight="1" x14ac:dyDescent="0.3">
      <c r="A20" s="256"/>
      <c r="B20" s="259"/>
      <c r="C20" s="259"/>
      <c r="D20" s="209" t="s">
        <v>615</v>
      </c>
      <c r="E20" s="209" t="s">
        <v>41</v>
      </c>
      <c r="F20" s="209" t="s">
        <v>93</v>
      </c>
      <c r="G20" s="252" t="s">
        <v>616</v>
      </c>
      <c r="H20" s="199" t="s">
        <v>617</v>
      </c>
      <c r="I20" s="199" t="s">
        <v>618</v>
      </c>
      <c r="J20" s="7">
        <v>4</v>
      </c>
      <c r="K20" s="11">
        <v>4</v>
      </c>
      <c r="L20" s="8">
        <v>4</v>
      </c>
      <c r="M20" s="14">
        <v>1</v>
      </c>
      <c r="N20" s="14">
        <v>1</v>
      </c>
      <c r="O20" s="79" t="s">
        <v>798</v>
      </c>
      <c r="P20" s="14" t="s">
        <v>41</v>
      </c>
      <c r="Q20" s="14" t="s">
        <v>41</v>
      </c>
      <c r="R20" s="14">
        <v>1</v>
      </c>
      <c r="S20" s="14">
        <v>1</v>
      </c>
      <c r="T20" s="79" t="s">
        <v>798</v>
      </c>
      <c r="U20" s="14" t="s">
        <v>41</v>
      </c>
      <c r="V20" s="14" t="s">
        <v>41</v>
      </c>
      <c r="W20" s="163">
        <v>2</v>
      </c>
      <c r="X20" s="163">
        <v>2</v>
      </c>
      <c r="Y20" s="79" t="s">
        <v>798</v>
      </c>
      <c r="Z20" s="151">
        <v>1</v>
      </c>
      <c r="AA20" s="14">
        <v>1</v>
      </c>
      <c r="AB20" s="14" t="s">
        <v>41</v>
      </c>
      <c r="AC20" s="151" t="s">
        <v>35</v>
      </c>
      <c r="AD20" s="151" t="s">
        <v>140</v>
      </c>
      <c r="AE20" s="151" t="s">
        <v>556</v>
      </c>
      <c r="AF20" s="96"/>
    </row>
    <row r="21" spans="1:32" ht="49.95" customHeight="1" x14ac:dyDescent="0.3">
      <c r="A21" s="256"/>
      <c r="B21" s="259"/>
      <c r="C21" s="259"/>
      <c r="D21" s="209" t="s">
        <v>619</v>
      </c>
      <c r="E21" s="209" t="s">
        <v>41</v>
      </c>
      <c r="F21" s="209" t="s">
        <v>93</v>
      </c>
      <c r="G21" s="252"/>
      <c r="H21" s="199" t="s">
        <v>620</v>
      </c>
      <c r="I21" s="199" t="s">
        <v>621</v>
      </c>
      <c r="J21" s="7">
        <v>2</v>
      </c>
      <c r="K21" s="11">
        <v>2</v>
      </c>
      <c r="L21" s="8">
        <v>2</v>
      </c>
      <c r="M21" s="14" t="s">
        <v>41</v>
      </c>
      <c r="N21" s="14" t="s">
        <v>41</v>
      </c>
      <c r="O21" s="15" t="s">
        <v>797</v>
      </c>
      <c r="P21" s="14" t="s">
        <v>41</v>
      </c>
      <c r="Q21" s="14" t="s">
        <v>41</v>
      </c>
      <c r="R21" s="14">
        <v>1</v>
      </c>
      <c r="S21" s="14">
        <v>1</v>
      </c>
      <c r="T21" s="79" t="s">
        <v>798</v>
      </c>
      <c r="U21" s="14" t="s">
        <v>41</v>
      </c>
      <c r="V21" s="14" t="s">
        <v>41</v>
      </c>
      <c r="W21" s="163">
        <v>1</v>
      </c>
      <c r="X21" s="163">
        <v>1</v>
      </c>
      <c r="Y21" s="79" t="s">
        <v>798</v>
      </c>
      <c r="Z21" s="153" t="s">
        <v>41</v>
      </c>
      <c r="AA21" s="14">
        <v>1</v>
      </c>
      <c r="AB21" s="14" t="s">
        <v>41</v>
      </c>
      <c r="AC21" s="151" t="s">
        <v>35</v>
      </c>
      <c r="AD21" s="151" t="s">
        <v>140</v>
      </c>
      <c r="AE21" s="151" t="s">
        <v>556</v>
      </c>
      <c r="AF21" s="96"/>
    </row>
    <row r="22" spans="1:32" ht="49.95" customHeight="1" x14ac:dyDescent="0.3">
      <c r="A22" s="256"/>
      <c r="B22" s="259"/>
      <c r="C22" s="259"/>
      <c r="D22" s="209" t="s">
        <v>322</v>
      </c>
      <c r="E22" s="209" t="s">
        <v>41</v>
      </c>
      <c r="F22" s="209" t="s">
        <v>93</v>
      </c>
      <c r="G22" s="253" t="s">
        <v>94</v>
      </c>
      <c r="H22" s="199" t="s">
        <v>622</v>
      </c>
      <c r="I22" s="199" t="s">
        <v>970</v>
      </c>
      <c r="J22" s="7">
        <v>4</v>
      </c>
      <c r="K22" s="11">
        <v>4</v>
      </c>
      <c r="L22" s="8">
        <v>4</v>
      </c>
      <c r="M22" s="14">
        <v>1</v>
      </c>
      <c r="N22" s="14">
        <v>1</v>
      </c>
      <c r="O22" s="79" t="s">
        <v>798</v>
      </c>
      <c r="P22" s="14" t="s">
        <v>41</v>
      </c>
      <c r="Q22" s="14" t="s">
        <v>41</v>
      </c>
      <c r="R22" s="14">
        <v>1</v>
      </c>
      <c r="S22" s="14">
        <v>1</v>
      </c>
      <c r="T22" s="79" t="s">
        <v>798</v>
      </c>
      <c r="U22" s="14" t="s">
        <v>41</v>
      </c>
      <c r="V22" s="14" t="s">
        <v>41</v>
      </c>
      <c r="W22" s="163">
        <v>2</v>
      </c>
      <c r="X22" s="163">
        <v>2</v>
      </c>
      <c r="Y22" s="79" t="s">
        <v>798</v>
      </c>
      <c r="Z22" s="151">
        <v>1</v>
      </c>
      <c r="AA22" s="14">
        <v>1</v>
      </c>
      <c r="AB22" s="14" t="s">
        <v>41</v>
      </c>
      <c r="AC22" s="151" t="s">
        <v>35</v>
      </c>
      <c r="AD22" s="151" t="s">
        <v>623</v>
      </c>
      <c r="AE22" s="151" t="s">
        <v>556</v>
      </c>
      <c r="AF22" s="96"/>
    </row>
    <row r="23" spans="1:32" ht="49.95" customHeight="1" x14ac:dyDescent="0.3">
      <c r="A23" s="256"/>
      <c r="B23" s="259"/>
      <c r="C23" s="259"/>
      <c r="D23" s="209" t="s">
        <v>624</v>
      </c>
      <c r="E23" s="209" t="s">
        <v>41</v>
      </c>
      <c r="F23" s="209" t="s">
        <v>93</v>
      </c>
      <c r="G23" s="253"/>
      <c r="H23" s="199" t="s">
        <v>625</v>
      </c>
      <c r="I23" s="199" t="s">
        <v>626</v>
      </c>
      <c r="J23" s="7">
        <v>1</v>
      </c>
      <c r="K23" s="11">
        <v>1</v>
      </c>
      <c r="L23" s="8">
        <v>1</v>
      </c>
      <c r="M23" s="14" t="s">
        <v>41</v>
      </c>
      <c r="N23" s="14" t="s">
        <v>41</v>
      </c>
      <c r="O23" s="15" t="s">
        <v>797</v>
      </c>
      <c r="P23" s="14" t="s">
        <v>41</v>
      </c>
      <c r="Q23" s="14" t="s">
        <v>41</v>
      </c>
      <c r="R23" s="14" t="s">
        <v>41</v>
      </c>
      <c r="S23" s="14" t="s">
        <v>41</v>
      </c>
      <c r="T23" s="15" t="s">
        <v>506</v>
      </c>
      <c r="U23" s="14" t="s">
        <v>41</v>
      </c>
      <c r="V23" s="14" t="s">
        <v>41</v>
      </c>
      <c r="W23" s="163" t="s">
        <v>41</v>
      </c>
      <c r="X23" s="163" t="s">
        <v>41</v>
      </c>
      <c r="Y23" s="15" t="s">
        <v>506</v>
      </c>
      <c r="Z23" s="153">
        <v>1</v>
      </c>
      <c r="AA23" s="14" t="s">
        <v>41</v>
      </c>
      <c r="AB23" s="14" t="s">
        <v>41</v>
      </c>
      <c r="AC23" s="151" t="s">
        <v>35</v>
      </c>
      <c r="AD23" s="151" t="s">
        <v>833</v>
      </c>
      <c r="AE23" s="151" t="s">
        <v>556</v>
      </c>
      <c r="AF23" s="96"/>
    </row>
    <row r="24" spans="1:32" ht="65.400000000000006" customHeight="1" x14ac:dyDescent="0.3">
      <c r="A24" s="256"/>
      <c r="B24" s="259"/>
      <c r="C24" s="259"/>
      <c r="D24" s="209" t="s">
        <v>627</v>
      </c>
      <c r="E24" s="209" t="s">
        <v>41</v>
      </c>
      <c r="F24" s="209" t="s">
        <v>93</v>
      </c>
      <c r="G24" s="253"/>
      <c r="H24" s="199" t="s">
        <v>628</v>
      </c>
      <c r="I24" s="199" t="s">
        <v>742</v>
      </c>
      <c r="J24" s="7" t="s">
        <v>629</v>
      </c>
      <c r="K24" s="16">
        <v>43855</v>
      </c>
      <c r="L24" s="12">
        <v>44221</v>
      </c>
      <c r="M24" s="14" t="s">
        <v>41</v>
      </c>
      <c r="N24" s="14" t="s">
        <v>41</v>
      </c>
      <c r="O24" s="15" t="s">
        <v>797</v>
      </c>
      <c r="P24" s="14" t="s">
        <v>41</v>
      </c>
      <c r="Q24" s="14" t="s">
        <v>41</v>
      </c>
      <c r="R24" s="14" t="s">
        <v>41</v>
      </c>
      <c r="S24" s="14" t="s">
        <v>41</v>
      </c>
      <c r="T24" s="15" t="s">
        <v>506</v>
      </c>
      <c r="U24" s="14" t="s">
        <v>41</v>
      </c>
      <c r="V24" s="14" t="s">
        <v>41</v>
      </c>
      <c r="W24" s="163" t="s">
        <v>41</v>
      </c>
      <c r="X24" s="163" t="s">
        <v>41</v>
      </c>
      <c r="Y24" s="15" t="s">
        <v>506</v>
      </c>
      <c r="Z24" s="9">
        <v>44221</v>
      </c>
      <c r="AA24" s="14" t="s">
        <v>41</v>
      </c>
      <c r="AB24" s="14" t="s">
        <v>41</v>
      </c>
      <c r="AC24" s="151" t="s">
        <v>35</v>
      </c>
      <c r="AD24" s="151" t="s">
        <v>630</v>
      </c>
      <c r="AE24" s="151" t="s">
        <v>556</v>
      </c>
      <c r="AF24" s="96"/>
    </row>
    <row r="25" spans="1:32" ht="70.2" customHeight="1" x14ac:dyDescent="0.3">
      <c r="A25" s="256"/>
      <c r="B25" s="259"/>
      <c r="C25" s="259"/>
      <c r="D25" s="209" t="s">
        <v>631</v>
      </c>
      <c r="E25" s="209" t="s">
        <v>41</v>
      </c>
      <c r="F25" s="209" t="s">
        <v>93</v>
      </c>
      <c r="G25" s="253"/>
      <c r="H25" s="199" t="s">
        <v>632</v>
      </c>
      <c r="I25" s="199" t="s">
        <v>743</v>
      </c>
      <c r="J25" s="7" t="s">
        <v>629</v>
      </c>
      <c r="K25" s="16">
        <v>43855</v>
      </c>
      <c r="L25" s="12">
        <v>44221</v>
      </c>
      <c r="M25" s="14" t="s">
        <v>41</v>
      </c>
      <c r="N25" s="14" t="s">
        <v>41</v>
      </c>
      <c r="O25" s="15" t="s">
        <v>797</v>
      </c>
      <c r="P25" s="14" t="s">
        <v>41</v>
      </c>
      <c r="Q25" s="14" t="s">
        <v>41</v>
      </c>
      <c r="R25" s="14" t="s">
        <v>41</v>
      </c>
      <c r="S25" s="14" t="s">
        <v>41</v>
      </c>
      <c r="T25" s="15" t="s">
        <v>506</v>
      </c>
      <c r="U25" s="14" t="s">
        <v>41</v>
      </c>
      <c r="V25" s="14" t="s">
        <v>41</v>
      </c>
      <c r="W25" s="163" t="s">
        <v>41</v>
      </c>
      <c r="X25" s="163" t="s">
        <v>41</v>
      </c>
      <c r="Y25" s="15" t="s">
        <v>506</v>
      </c>
      <c r="Z25" s="9">
        <v>44221</v>
      </c>
      <c r="AA25" s="14" t="s">
        <v>41</v>
      </c>
      <c r="AB25" s="14" t="s">
        <v>41</v>
      </c>
      <c r="AC25" s="151" t="s">
        <v>35</v>
      </c>
      <c r="AD25" s="151" t="s">
        <v>633</v>
      </c>
      <c r="AE25" s="151" t="s">
        <v>556</v>
      </c>
      <c r="AF25" s="96"/>
    </row>
    <row r="26" spans="1:32" ht="49.95" customHeight="1" x14ac:dyDescent="0.3">
      <c r="A26" s="256"/>
      <c r="B26" s="259"/>
      <c r="C26" s="259"/>
      <c r="D26" s="209" t="s">
        <v>634</v>
      </c>
      <c r="E26" s="209" t="s">
        <v>41</v>
      </c>
      <c r="F26" s="209" t="s">
        <v>93</v>
      </c>
      <c r="G26" s="253"/>
      <c r="H26" s="199" t="s">
        <v>635</v>
      </c>
      <c r="I26" s="199" t="s">
        <v>636</v>
      </c>
      <c r="J26" s="7" t="s">
        <v>637</v>
      </c>
      <c r="K26" s="16">
        <v>43855</v>
      </c>
      <c r="L26" s="12">
        <v>44227</v>
      </c>
      <c r="M26" s="14" t="s">
        <v>41</v>
      </c>
      <c r="N26" s="14" t="s">
        <v>41</v>
      </c>
      <c r="O26" s="15" t="s">
        <v>797</v>
      </c>
      <c r="P26" s="14" t="s">
        <v>41</v>
      </c>
      <c r="Q26" s="14" t="s">
        <v>41</v>
      </c>
      <c r="R26" s="14" t="s">
        <v>41</v>
      </c>
      <c r="S26" s="14" t="s">
        <v>41</v>
      </c>
      <c r="T26" s="15" t="s">
        <v>506</v>
      </c>
      <c r="U26" s="14" t="s">
        <v>41</v>
      </c>
      <c r="V26" s="14" t="s">
        <v>41</v>
      </c>
      <c r="W26" s="163" t="s">
        <v>41</v>
      </c>
      <c r="X26" s="163" t="s">
        <v>41</v>
      </c>
      <c r="Y26" s="15" t="s">
        <v>506</v>
      </c>
      <c r="Z26" s="9">
        <v>44227</v>
      </c>
      <c r="AA26" s="14" t="s">
        <v>41</v>
      </c>
      <c r="AB26" s="14" t="s">
        <v>41</v>
      </c>
      <c r="AC26" s="151" t="s">
        <v>35</v>
      </c>
      <c r="AD26" s="151" t="s">
        <v>638</v>
      </c>
      <c r="AE26" s="151" t="s">
        <v>556</v>
      </c>
      <c r="AF26" s="96"/>
    </row>
    <row r="27" spans="1:32" ht="49.95" customHeight="1" x14ac:dyDescent="0.3">
      <c r="A27" s="256"/>
      <c r="B27" s="259"/>
      <c r="C27" s="259"/>
      <c r="D27" s="209" t="s">
        <v>639</v>
      </c>
      <c r="E27" s="209" t="s">
        <v>41</v>
      </c>
      <c r="F27" s="209" t="s">
        <v>93</v>
      </c>
      <c r="G27" s="253"/>
      <c r="H27" s="199" t="s">
        <v>640</v>
      </c>
      <c r="I27" s="199" t="s">
        <v>641</v>
      </c>
      <c r="J27" s="7" t="s">
        <v>642</v>
      </c>
      <c r="K27" s="16">
        <v>43921</v>
      </c>
      <c r="L27" s="12">
        <v>44278</v>
      </c>
      <c r="M27" s="14" t="s">
        <v>41</v>
      </c>
      <c r="N27" s="14" t="s">
        <v>41</v>
      </c>
      <c r="O27" s="15" t="s">
        <v>797</v>
      </c>
      <c r="P27" s="14" t="s">
        <v>41</v>
      </c>
      <c r="Q27" s="14" t="s">
        <v>41</v>
      </c>
      <c r="R27" s="14" t="s">
        <v>41</v>
      </c>
      <c r="S27" s="14" t="s">
        <v>41</v>
      </c>
      <c r="T27" s="15" t="s">
        <v>506</v>
      </c>
      <c r="U27" s="14" t="s">
        <v>41</v>
      </c>
      <c r="V27" s="14" t="s">
        <v>41</v>
      </c>
      <c r="W27" s="163" t="s">
        <v>41</v>
      </c>
      <c r="X27" s="163" t="s">
        <v>41</v>
      </c>
      <c r="Y27" s="15" t="s">
        <v>506</v>
      </c>
      <c r="Z27" s="9">
        <v>44278</v>
      </c>
      <c r="AA27" s="14" t="s">
        <v>41</v>
      </c>
      <c r="AB27" s="14" t="s">
        <v>41</v>
      </c>
      <c r="AC27" s="151" t="s">
        <v>35</v>
      </c>
      <c r="AD27" s="151" t="s">
        <v>643</v>
      </c>
      <c r="AE27" s="151" t="s">
        <v>556</v>
      </c>
      <c r="AF27" s="96"/>
    </row>
    <row r="28" spans="1:32" ht="49.95" customHeight="1" x14ac:dyDescent="0.3">
      <c r="A28" s="256"/>
      <c r="B28" s="259"/>
      <c r="C28" s="259"/>
      <c r="D28" s="209" t="s">
        <v>644</v>
      </c>
      <c r="E28" s="209" t="s">
        <v>41</v>
      </c>
      <c r="F28" s="209" t="s">
        <v>93</v>
      </c>
      <c r="G28" s="253"/>
      <c r="H28" s="199" t="s">
        <v>744</v>
      </c>
      <c r="I28" s="199" t="s">
        <v>745</v>
      </c>
      <c r="J28" s="7" t="s">
        <v>642</v>
      </c>
      <c r="K28" s="16">
        <v>43921</v>
      </c>
      <c r="L28" s="12">
        <v>44286</v>
      </c>
      <c r="M28" s="14" t="s">
        <v>41</v>
      </c>
      <c r="N28" s="14" t="s">
        <v>41</v>
      </c>
      <c r="O28" s="15" t="s">
        <v>797</v>
      </c>
      <c r="P28" s="14" t="s">
        <v>41</v>
      </c>
      <c r="Q28" s="14" t="s">
        <v>41</v>
      </c>
      <c r="R28" s="14" t="s">
        <v>41</v>
      </c>
      <c r="S28" s="14" t="s">
        <v>41</v>
      </c>
      <c r="T28" s="15" t="s">
        <v>506</v>
      </c>
      <c r="U28" s="14" t="s">
        <v>41</v>
      </c>
      <c r="V28" s="14" t="s">
        <v>41</v>
      </c>
      <c r="W28" s="163" t="s">
        <v>41</v>
      </c>
      <c r="X28" s="163" t="s">
        <v>41</v>
      </c>
      <c r="Y28" s="15" t="s">
        <v>506</v>
      </c>
      <c r="Z28" s="9">
        <v>44286</v>
      </c>
      <c r="AA28" s="14" t="s">
        <v>41</v>
      </c>
      <c r="AB28" s="14" t="s">
        <v>41</v>
      </c>
      <c r="AC28" s="151" t="s">
        <v>35</v>
      </c>
      <c r="AD28" s="151" t="s">
        <v>645</v>
      </c>
      <c r="AE28" s="151" t="s">
        <v>556</v>
      </c>
      <c r="AF28" s="96"/>
    </row>
    <row r="29" spans="1:32" ht="49.95" customHeight="1" x14ac:dyDescent="0.3">
      <c r="A29" s="256"/>
      <c r="B29" s="259"/>
      <c r="C29" s="259"/>
      <c r="D29" s="209" t="s">
        <v>646</v>
      </c>
      <c r="E29" s="209" t="s">
        <v>41</v>
      </c>
      <c r="F29" s="209" t="s">
        <v>93</v>
      </c>
      <c r="G29" s="254"/>
      <c r="H29" s="199" t="s">
        <v>647</v>
      </c>
      <c r="I29" s="199" t="s">
        <v>648</v>
      </c>
      <c r="J29" s="7" t="s">
        <v>642</v>
      </c>
      <c r="K29" s="16">
        <v>43921</v>
      </c>
      <c r="L29" s="12">
        <v>44286</v>
      </c>
      <c r="M29" s="14" t="s">
        <v>41</v>
      </c>
      <c r="N29" s="14" t="s">
        <v>41</v>
      </c>
      <c r="O29" s="15" t="s">
        <v>797</v>
      </c>
      <c r="P29" s="14" t="s">
        <v>41</v>
      </c>
      <c r="Q29" s="14" t="s">
        <v>41</v>
      </c>
      <c r="R29" s="14" t="s">
        <v>41</v>
      </c>
      <c r="S29" s="14" t="s">
        <v>41</v>
      </c>
      <c r="T29" s="15" t="s">
        <v>506</v>
      </c>
      <c r="U29" s="14" t="s">
        <v>41</v>
      </c>
      <c r="V29" s="14" t="s">
        <v>41</v>
      </c>
      <c r="W29" s="163" t="s">
        <v>41</v>
      </c>
      <c r="X29" s="163" t="s">
        <v>41</v>
      </c>
      <c r="Y29" s="15" t="s">
        <v>506</v>
      </c>
      <c r="Z29" s="9">
        <v>44286</v>
      </c>
      <c r="AA29" s="14" t="s">
        <v>41</v>
      </c>
      <c r="AB29" s="14" t="s">
        <v>41</v>
      </c>
      <c r="AC29" s="151" t="s">
        <v>35</v>
      </c>
      <c r="AD29" s="151" t="s">
        <v>645</v>
      </c>
      <c r="AE29" s="151" t="s">
        <v>556</v>
      </c>
      <c r="AF29" s="96"/>
    </row>
    <row r="30" spans="1:32" ht="63.6" customHeight="1" x14ac:dyDescent="0.3">
      <c r="A30" s="256"/>
      <c r="B30" s="259"/>
      <c r="C30" s="259"/>
      <c r="D30" s="209" t="s">
        <v>649</v>
      </c>
      <c r="E30" s="209" t="s">
        <v>41</v>
      </c>
      <c r="F30" s="209" t="s">
        <v>93</v>
      </c>
      <c r="G30" s="207" t="s">
        <v>650</v>
      </c>
      <c r="H30" s="199" t="s">
        <v>651</v>
      </c>
      <c r="I30" s="199" t="s">
        <v>652</v>
      </c>
      <c r="J30" s="7">
        <v>4</v>
      </c>
      <c r="K30" s="11">
        <v>4</v>
      </c>
      <c r="L30" s="8">
        <v>4</v>
      </c>
      <c r="M30" s="14">
        <v>1</v>
      </c>
      <c r="N30" s="14">
        <v>1</v>
      </c>
      <c r="O30" s="79" t="s">
        <v>798</v>
      </c>
      <c r="P30" s="14" t="s">
        <v>41</v>
      </c>
      <c r="Q30" s="14" t="s">
        <v>41</v>
      </c>
      <c r="R30" s="14">
        <v>1</v>
      </c>
      <c r="S30" s="14">
        <v>1</v>
      </c>
      <c r="T30" s="79" t="s">
        <v>798</v>
      </c>
      <c r="U30" s="14" t="s">
        <v>41</v>
      </c>
      <c r="V30" s="14" t="s">
        <v>41</v>
      </c>
      <c r="W30" s="163">
        <v>2</v>
      </c>
      <c r="X30" s="163">
        <v>2</v>
      </c>
      <c r="Y30" s="79" t="s">
        <v>798</v>
      </c>
      <c r="Z30" s="155">
        <v>1</v>
      </c>
      <c r="AA30" s="14">
        <v>1</v>
      </c>
      <c r="AB30" s="14" t="s">
        <v>41</v>
      </c>
      <c r="AC30" s="151" t="s">
        <v>35</v>
      </c>
      <c r="AD30" s="151" t="s">
        <v>653</v>
      </c>
      <c r="AE30" s="151" t="s">
        <v>556</v>
      </c>
      <c r="AF30" s="96"/>
    </row>
    <row r="31" spans="1:32" s="17" customFormat="1" ht="49.95" customHeight="1" x14ac:dyDescent="0.3">
      <c r="A31" s="256"/>
      <c r="B31" s="259"/>
      <c r="C31" s="259"/>
      <c r="D31" s="209" t="s">
        <v>654</v>
      </c>
      <c r="E31" s="209" t="s">
        <v>41</v>
      </c>
      <c r="F31" s="209" t="s">
        <v>93</v>
      </c>
      <c r="G31" s="199" t="s">
        <v>971</v>
      </c>
      <c r="H31" s="199" t="s">
        <v>746</v>
      </c>
      <c r="I31" s="199" t="s">
        <v>730</v>
      </c>
      <c r="J31" s="7">
        <v>84</v>
      </c>
      <c r="K31" s="11">
        <v>84</v>
      </c>
      <c r="L31" s="8">
        <v>84</v>
      </c>
      <c r="M31" s="180">
        <v>21</v>
      </c>
      <c r="N31" s="180" t="s">
        <v>1001</v>
      </c>
      <c r="O31" s="80" t="s">
        <v>33</v>
      </c>
      <c r="P31" s="180" t="s">
        <v>799</v>
      </c>
      <c r="Q31" s="180" t="s">
        <v>800</v>
      </c>
      <c r="R31" s="151">
        <v>21</v>
      </c>
      <c r="S31" s="151">
        <v>18</v>
      </c>
      <c r="T31" s="80" t="s">
        <v>33</v>
      </c>
      <c r="U31" s="151" t="s">
        <v>883</v>
      </c>
      <c r="V31" s="151" t="s">
        <v>884</v>
      </c>
      <c r="W31" s="163">
        <v>42</v>
      </c>
      <c r="X31" s="163">
        <v>26</v>
      </c>
      <c r="Y31" s="80" t="s">
        <v>33</v>
      </c>
      <c r="Z31" s="151">
        <v>21</v>
      </c>
      <c r="AA31" s="151">
        <v>21</v>
      </c>
      <c r="AB31" s="153" t="s">
        <v>41</v>
      </c>
      <c r="AC31" s="151" t="s">
        <v>655</v>
      </c>
      <c r="AD31" s="151" t="s">
        <v>656</v>
      </c>
      <c r="AE31" s="151" t="s">
        <v>556</v>
      </c>
      <c r="AF31" s="70"/>
    </row>
    <row r="32" spans="1:32" s="17" customFormat="1" ht="49.95" customHeight="1" x14ac:dyDescent="0.3">
      <c r="A32" s="257"/>
      <c r="B32" s="260"/>
      <c r="C32" s="260"/>
      <c r="D32" s="209" t="s">
        <v>657</v>
      </c>
      <c r="E32" s="209" t="s">
        <v>41</v>
      </c>
      <c r="F32" s="209" t="s">
        <v>658</v>
      </c>
      <c r="G32" s="199" t="s">
        <v>972</v>
      </c>
      <c r="H32" s="198" t="s">
        <v>747</v>
      </c>
      <c r="I32" s="198" t="s">
        <v>731</v>
      </c>
      <c r="J32" s="20">
        <v>28</v>
      </c>
      <c r="K32" s="21" t="s">
        <v>31</v>
      </c>
      <c r="L32" s="22">
        <v>28</v>
      </c>
      <c r="M32" s="178">
        <v>7</v>
      </c>
      <c r="N32" s="178" t="s">
        <v>1002</v>
      </c>
      <c r="O32" s="80" t="s">
        <v>33</v>
      </c>
      <c r="P32" s="180" t="s">
        <v>799</v>
      </c>
      <c r="Q32" s="180" t="s">
        <v>800</v>
      </c>
      <c r="R32" s="153">
        <v>7</v>
      </c>
      <c r="S32" s="153">
        <v>12</v>
      </c>
      <c r="T32" s="140" t="s">
        <v>798</v>
      </c>
      <c r="U32" s="14" t="s">
        <v>41</v>
      </c>
      <c r="V32" s="14" t="s">
        <v>41</v>
      </c>
      <c r="W32" s="164">
        <v>14</v>
      </c>
      <c r="X32" s="164">
        <v>12</v>
      </c>
      <c r="Y32" s="80" t="s">
        <v>33</v>
      </c>
      <c r="Z32" s="153">
        <v>7</v>
      </c>
      <c r="AA32" s="153">
        <v>7</v>
      </c>
      <c r="AB32" s="153" t="s">
        <v>41</v>
      </c>
      <c r="AC32" s="153" t="s">
        <v>659</v>
      </c>
      <c r="AD32" s="153" t="s">
        <v>660</v>
      </c>
      <c r="AE32" s="151" t="s">
        <v>556</v>
      </c>
      <c r="AF32" s="70"/>
    </row>
    <row r="33" spans="1:32" ht="26.4" customHeight="1" x14ac:dyDescent="0.3">
      <c r="A33" s="261"/>
      <c r="B33" s="261"/>
      <c r="C33" s="261"/>
      <c r="D33" s="261"/>
      <c r="E33" s="261"/>
      <c r="F33" s="261"/>
      <c r="G33" s="261"/>
      <c r="H33" s="261"/>
      <c r="I33" s="261"/>
      <c r="J33" s="261"/>
      <c r="K33" s="261"/>
      <c r="L33" s="261"/>
      <c r="M33" s="261"/>
      <c r="N33" s="261"/>
      <c r="O33" s="261"/>
      <c r="P33" s="261"/>
      <c r="Q33" s="261"/>
      <c r="R33" s="261"/>
      <c r="S33" s="261"/>
      <c r="T33" s="261"/>
      <c r="U33" s="261"/>
      <c r="V33" s="261"/>
      <c r="W33" s="261"/>
      <c r="X33" s="261"/>
      <c r="Y33" s="261"/>
      <c r="Z33" s="261"/>
      <c r="AA33" s="261"/>
      <c r="AB33" s="261"/>
      <c r="AC33" s="261"/>
      <c r="AD33" s="261"/>
      <c r="AE33" s="261"/>
      <c r="AF33" s="36"/>
    </row>
    <row r="34" spans="1:32" ht="49.95" customHeight="1" x14ac:dyDescent="0.3">
      <c r="A34" s="262" t="s">
        <v>337</v>
      </c>
      <c r="B34" s="262" t="s">
        <v>338</v>
      </c>
      <c r="C34" s="262" t="s">
        <v>339</v>
      </c>
      <c r="D34" s="204" t="s">
        <v>492</v>
      </c>
      <c r="E34" s="204" t="s">
        <v>41</v>
      </c>
      <c r="F34" s="204" t="s">
        <v>28</v>
      </c>
      <c r="G34" s="263" t="s">
        <v>493</v>
      </c>
      <c r="H34" s="201" t="s">
        <v>494</v>
      </c>
      <c r="I34" s="199" t="s">
        <v>495</v>
      </c>
      <c r="J34" s="10">
        <v>44074</v>
      </c>
      <c r="K34" s="16" t="s">
        <v>496</v>
      </c>
      <c r="L34" s="12">
        <v>44074</v>
      </c>
      <c r="M34" s="9">
        <v>44074</v>
      </c>
      <c r="N34" s="9">
        <v>44070</v>
      </c>
      <c r="O34" s="79" t="s">
        <v>798</v>
      </c>
      <c r="P34" s="9" t="s">
        <v>41</v>
      </c>
      <c r="Q34" s="9" t="s">
        <v>41</v>
      </c>
      <c r="R34" s="96" t="s">
        <v>41</v>
      </c>
      <c r="S34" s="14" t="s">
        <v>41</v>
      </c>
      <c r="T34" s="15" t="s">
        <v>506</v>
      </c>
      <c r="U34" s="14" t="s">
        <v>41</v>
      </c>
      <c r="V34" s="14" t="s">
        <v>41</v>
      </c>
      <c r="W34" s="165">
        <v>44074</v>
      </c>
      <c r="X34" s="165">
        <v>44070</v>
      </c>
      <c r="Y34" s="79" t="s">
        <v>798</v>
      </c>
      <c r="Z34" s="102" t="s">
        <v>41</v>
      </c>
      <c r="AA34" s="9" t="s">
        <v>41</v>
      </c>
      <c r="AB34" s="9" t="s">
        <v>41</v>
      </c>
      <c r="AC34" s="95" t="s">
        <v>35</v>
      </c>
      <c r="AD34" s="95" t="s">
        <v>497</v>
      </c>
      <c r="AE34" s="96" t="s">
        <v>556</v>
      </c>
      <c r="AF34" s="96"/>
    </row>
    <row r="35" spans="1:32" ht="49.95" customHeight="1" x14ac:dyDescent="0.3">
      <c r="A35" s="262"/>
      <c r="B35" s="262"/>
      <c r="C35" s="262"/>
      <c r="D35" s="204" t="s">
        <v>498</v>
      </c>
      <c r="E35" s="209" t="s">
        <v>41</v>
      </c>
      <c r="F35" s="209" t="s">
        <v>28</v>
      </c>
      <c r="G35" s="252"/>
      <c r="H35" s="199" t="s">
        <v>973</v>
      </c>
      <c r="I35" s="199" t="s">
        <v>733</v>
      </c>
      <c r="J35" s="7">
        <v>2</v>
      </c>
      <c r="K35" s="11">
        <v>2</v>
      </c>
      <c r="L35" s="8">
        <v>2</v>
      </c>
      <c r="M35" s="9" t="s">
        <v>41</v>
      </c>
      <c r="N35" s="14" t="s">
        <v>41</v>
      </c>
      <c r="O35" s="15" t="s">
        <v>797</v>
      </c>
      <c r="P35" s="14" t="s">
        <v>41</v>
      </c>
      <c r="Q35" s="14" t="s">
        <v>41</v>
      </c>
      <c r="R35" s="96">
        <v>1</v>
      </c>
      <c r="S35" s="14">
        <v>1</v>
      </c>
      <c r="T35" s="79" t="s">
        <v>798</v>
      </c>
      <c r="U35" s="14" t="s">
        <v>41</v>
      </c>
      <c r="V35" s="14" t="s">
        <v>41</v>
      </c>
      <c r="W35" s="163">
        <v>1</v>
      </c>
      <c r="X35" s="163">
        <v>1</v>
      </c>
      <c r="Y35" s="79" t="s">
        <v>798</v>
      </c>
      <c r="Z35" s="102" t="s">
        <v>41</v>
      </c>
      <c r="AA35" s="96">
        <v>1</v>
      </c>
      <c r="AB35" s="96" t="s">
        <v>41</v>
      </c>
      <c r="AC35" s="96" t="s">
        <v>35</v>
      </c>
      <c r="AD35" s="96" t="s">
        <v>351</v>
      </c>
      <c r="AE35" s="96" t="s">
        <v>556</v>
      </c>
      <c r="AF35" s="96"/>
    </row>
    <row r="36" spans="1:32" ht="49.95" customHeight="1" x14ac:dyDescent="0.3">
      <c r="A36" s="262"/>
      <c r="B36" s="262"/>
      <c r="C36" s="262"/>
      <c r="D36" s="204" t="s">
        <v>501</v>
      </c>
      <c r="E36" s="209" t="s">
        <v>41</v>
      </c>
      <c r="F36" s="209" t="s">
        <v>28</v>
      </c>
      <c r="G36" s="252"/>
      <c r="H36" s="199" t="s">
        <v>502</v>
      </c>
      <c r="I36" s="199" t="s">
        <v>503</v>
      </c>
      <c r="J36" s="10">
        <v>44012</v>
      </c>
      <c r="K36" s="16">
        <v>44012</v>
      </c>
      <c r="L36" s="12">
        <v>44377</v>
      </c>
      <c r="M36" s="14" t="s">
        <v>41</v>
      </c>
      <c r="N36" s="14" t="s">
        <v>41</v>
      </c>
      <c r="O36" s="15" t="s">
        <v>797</v>
      </c>
      <c r="P36" s="14" t="s">
        <v>41</v>
      </c>
      <c r="Q36" s="14" t="s">
        <v>41</v>
      </c>
      <c r="R36" s="9" t="s">
        <v>954</v>
      </c>
      <c r="S36" s="14" t="s">
        <v>885</v>
      </c>
      <c r="T36" s="79" t="s">
        <v>798</v>
      </c>
      <c r="U36" s="14" t="s">
        <v>41</v>
      </c>
      <c r="V36" s="14" t="s">
        <v>41</v>
      </c>
      <c r="W36" s="165" t="s">
        <v>954</v>
      </c>
      <c r="X36" s="163" t="s">
        <v>885</v>
      </c>
      <c r="Y36" s="79" t="s">
        <v>798</v>
      </c>
      <c r="Z36" s="102" t="s">
        <v>41</v>
      </c>
      <c r="AA36" s="96" t="s">
        <v>661</v>
      </c>
      <c r="AB36" s="96" t="s">
        <v>41</v>
      </c>
      <c r="AC36" s="96" t="s">
        <v>35</v>
      </c>
      <c r="AD36" s="96" t="s">
        <v>775</v>
      </c>
      <c r="AE36" s="96" t="s">
        <v>556</v>
      </c>
      <c r="AF36" s="96"/>
    </row>
    <row r="37" spans="1:32" ht="49.95" customHeight="1" x14ac:dyDescent="0.3">
      <c r="A37" s="247"/>
      <c r="B37" s="247"/>
      <c r="C37" s="247"/>
      <c r="D37" s="247"/>
      <c r="E37" s="247"/>
      <c r="F37" s="247"/>
      <c r="G37" s="247"/>
      <c r="H37" s="247"/>
      <c r="I37" s="247"/>
      <c r="J37" s="247"/>
      <c r="K37" s="247"/>
      <c r="L37" s="247"/>
      <c r="M37" s="247"/>
      <c r="N37" s="247"/>
      <c r="O37" s="247"/>
      <c r="P37" s="247"/>
      <c r="Q37" s="247"/>
      <c r="R37" s="247"/>
      <c r="S37" s="247"/>
      <c r="T37" s="247"/>
      <c r="U37" s="247"/>
      <c r="V37" s="247"/>
      <c r="W37" s="247"/>
      <c r="X37" s="247"/>
      <c r="Y37" s="247"/>
      <c r="Z37" s="247"/>
      <c r="AA37" s="247"/>
      <c r="AB37" s="247"/>
      <c r="AC37" s="247"/>
      <c r="AD37" s="247"/>
      <c r="AE37" s="247"/>
      <c r="AF37" s="36"/>
    </row>
    <row r="40" spans="1:32" ht="49.95" customHeight="1" x14ac:dyDescent="0.3">
      <c r="M40" s="162"/>
    </row>
    <row r="41" spans="1:32" ht="49.95" customHeight="1" x14ac:dyDescent="0.3">
      <c r="M41" s="162"/>
    </row>
  </sheetData>
  <mergeCells count="44">
    <mergeCell ref="A37:AE37"/>
    <mergeCell ref="A12:AE12"/>
    <mergeCell ref="G13:G15"/>
    <mergeCell ref="G16:G19"/>
    <mergeCell ref="G20:G21"/>
    <mergeCell ref="G22:G29"/>
    <mergeCell ref="A13:A32"/>
    <mergeCell ref="B13:B32"/>
    <mergeCell ref="C13:C32"/>
    <mergeCell ref="A33:AE33"/>
    <mergeCell ref="A34:A36"/>
    <mergeCell ref="B34:B36"/>
    <mergeCell ref="C34:C36"/>
    <mergeCell ref="G34:G36"/>
    <mergeCell ref="A10:A11"/>
    <mergeCell ref="B10:B11"/>
    <mergeCell ref="C10:C11"/>
    <mergeCell ref="AB4:AB5"/>
    <mergeCell ref="AC4:AC5"/>
    <mergeCell ref="A6:A8"/>
    <mergeCell ref="B6:B8"/>
    <mergeCell ref="C6:C8"/>
    <mergeCell ref="A9:AE9"/>
    <mergeCell ref="AD4:AD5"/>
    <mergeCell ref="AE4:AE5"/>
    <mergeCell ref="M4:N4"/>
    <mergeCell ref="O4:O5"/>
    <mergeCell ref="P4:P5"/>
    <mergeCell ref="Q4:Q5"/>
    <mergeCell ref="A1:AF1"/>
    <mergeCell ref="A2:AF2"/>
    <mergeCell ref="A3:AF3"/>
    <mergeCell ref="A4:C5"/>
    <mergeCell ref="D4:F4"/>
    <mergeCell ref="G4:G5"/>
    <mergeCell ref="H4:H5"/>
    <mergeCell ref="I4:I5"/>
    <mergeCell ref="J4:J5"/>
    <mergeCell ref="AF4:AF5"/>
    <mergeCell ref="R4:S4"/>
    <mergeCell ref="T4:T5"/>
    <mergeCell ref="U4:U5"/>
    <mergeCell ref="V4:V5"/>
    <mergeCell ref="W4:Y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33"/>
  <sheetViews>
    <sheetView topLeftCell="E16" zoomScale="60" zoomScaleNormal="60" workbookViewId="0">
      <selection activeCell="W20" sqref="W20:Y20"/>
    </sheetView>
  </sheetViews>
  <sheetFormatPr defaultColWidth="19.33203125" defaultRowHeight="42" customHeight="1" x14ac:dyDescent="0.3"/>
  <cols>
    <col min="1" max="1" width="7.109375" style="88" customWidth="1"/>
    <col min="2" max="2" width="7.6640625" style="88" customWidth="1"/>
    <col min="3" max="3" width="8.21875" style="88" customWidth="1"/>
    <col min="4" max="4" width="13.33203125" style="89" customWidth="1"/>
    <col min="5" max="5" width="20.6640625" style="89" customWidth="1"/>
    <col min="6" max="6" width="23.77734375" style="89" customWidth="1"/>
    <col min="7" max="8" width="24.33203125" style="88" customWidth="1"/>
    <col min="9" max="9" width="25.5546875" style="90" customWidth="1"/>
    <col min="10" max="10" width="17.77734375" style="91" customWidth="1"/>
    <col min="11" max="11" width="18.109375" style="89" customWidth="1"/>
    <col min="12" max="12" width="18.6640625" style="89" bestFit="1" customWidth="1"/>
    <col min="13" max="13" width="15" style="88" customWidth="1"/>
    <col min="14" max="14" width="16.44140625" style="88" hidden="1" customWidth="1"/>
    <col min="15" max="15" width="19" style="88" hidden="1" customWidth="1"/>
    <col min="16" max="16" width="13.109375" style="88" hidden="1" customWidth="1"/>
    <col min="17" max="17" width="19.21875" style="88" hidden="1" customWidth="1"/>
    <col min="18" max="18" width="19.33203125" style="88"/>
    <col min="19" max="22" width="0" style="88" hidden="1" customWidth="1"/>
    <col min="23" max="25" width="19.33203125" style="88"/>
    <col min="26" max="26" width="23.109375" style="88" customWidth="1"/>
    <col min="27" max="27" width="24.6640625" style="88" customWidth="1"/>
    <col min="28" max="28" width="19.33203125" style="89"/>
    <col min="29" max="29" width="16.21875" style="88" customWidth="1"/>
    <col min="30" max="16384" width="19.33203125" style="88"/>
  </cols>
  <sheetData>
    <row r="1" spans="1:31" s="86" customFormat="1" ht="42" customHeight="1" x14ac:dyDescent="0.3">
      <c r="A1" s="269" t="s">
        <v>0</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row>
    <row r="2" spans="1:31" s="87" customFormat="1" ht="42" customHeight="1" x14ac:dyDescent="0.3">
      <c r="A2" s="270" t="s">
        <v>662</v>
      </c>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row>
    <row r="3" spans="1:31" s="86" customFormat="1" ht="42" customHeight="1" x14ac:dyDescent="0.3">
      <c r="A3" s="270" t="s">
        <v>882</v>
      </c>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row>
    <row r="4" spans="1:31" s="86" customFormat="1" ht="42" customHeight="1" x14ac:dyDescent="0.3">
      <c r="A4" s="268" t="s">
        <v>2</v>
      </c>
      <c r="B4" s="268"/>
      <c r="C4" s="268"/>
      <c r="D4" s="267" t="s">
        <v>3</v>
      </c>
      <c r="E4" s="267"/>
      <c r="F4" s="272"/>
      <c r="G4" s="268" t="s">
        <v>4</v>
      </c>
      <c r="H4" s="268" t="s">
        <v>5</v>
      </c>
      <c r="I4" s="268" t="s">
        <v>6</v>
      </c>
      <c r="J4" s="266" t="s">
        <v>7</v>
      </c>
      <c r="K4" s="118" t="s">
        <v>8</v>
      </c>
      <c r="L4" s="119" t="s">
        <v>9</v>
      </c>
      <c r="M4" s="264" t="s">
        <v>10</v>
      </c>
      <c r="N4" s="265"/>
      <c r="O4" s="266" t="s">
        <v>794</v>
      </c>
      <c r="P4" s="266" t="s">
        <v>795</v>
      </c>
      <c r="Q4" s="266" t="s">
        <v>796</v>
      </c>
      <c r="R4" s="264" t="s">
        <v>11</v>
      </c>
      <c r="S4" s="265"/>
      <c r="T4" s="237" t="s">
        <v>794</v>
      </c>
      <c r="U4" s="237" t="s">
        <v>795</v>
      </c>
      <c r="V4" s="237" t="s">
        <v>796</v>
      </c>
      <c r="W4" s="241" t="s">
        <v>880</v>
      </c>
      <c r="X4" s="241"/>
      <c r="Y4" s="241"/>
      <c r="Z4" s="120" t="s">
        <v>393</v>
      </c>
      <c r="AA4" s="120" t="s">
        <v>403</v>
      </c>
      <c r="AB4" s="266" t="s">
        <v>12</v>
      </c>
      <c r="AC4" s="268" t="s">
        <v>13</v>
      </c>
      <c r="AD4" s="268" t="s">
        <v>14</v>
      </c>
      <c r="AE4" s="268" t="s">
        <v>15</v>
      </c>
    </row>
    <row r="5" spans="1:31" s="86" customFormat="1" ht="42" customHeight="1" x14ac:dyDescent="0.3">
      <c r="A5" s="268"/>
      <c r="B5" s="268"/>
      <c r="C5" s="268"/>
      <c r="D5" s="99" t="s">
        <v>16</v>
      </c>
      <c r="E5" s="99" t="s">
        <v>17</v>
      </c>
      <c r="F5" s="99" t="s">
        <v>18</v>
      </c>
      <c r="G5" s="268"/>
      <c r="H5" s="268"/>
      <c r="I5" s="268"/>
      <c r="J5" s="267"/>
      <c r="K5" s="99" t="s">
        <v>19</v>
      </c>
      <c r="L5" s="99" t="s">
        <v>20</v>
      </c>
      <c r="M5" s="99" t="s">
        <v>21</v>
      </c>
      <c r="N5" s="99" t="s">
        <v>793</v>
      </c>
      <c r="O5" s="267"/>
      <c r="P5" s="267"/>
      <c r="Q5" s="267"/>
      <c r="R5" s="99" t="s">
        <v>21</v>
      </c>
      <c r="S5" s="152" t="s">
        <v>793</v>
      </c>
      <c r="T5" s="238"/>
      <c r="U5" s="238"/>
      <c r="V5" s="238"/>
      <c r="W5" s="157" t="s">
        <v>21</v>
      </c>
      <c r="X5" s="157" t="s">
        <v>793</v>
      </c>
      <c r="Y5" s="157" t="s">
        <v>881</v>
      </c>
      <c r="Z5" s="99" t="s">
        <v>21</v>
      </c>
      <c r="AA5" s="99" t="s">
        <v>21</v>
      </c>
      <c r="AB5" s="267"/>
      <c r="AC5" s="268"/>
      <c r="AD5" s="268"/>
      <c r="AE5" s="268"/>
    </row>
    <row r="6" spans="1:31" ht="78.599999999999994" customHeight="1" x14ac:dyDescent="0.3">
      <c r="A6" s="245" t="s">
        <v>74</v>
      </c>
      <c r="B6" s="245" t="s">
        <v>75</v>
      </c>
      <c r="C6" s="276" t="s">
        <v>76</v>
      </c>
      <c r="D6" s="204" t="s">
        <v>663</v>
      </c>
      <c r="E6" s="208" t="s">
        <v>41</v>
      </c>
      <c r="F6" s="204" t="s">
        <v>79</v>
      </c>
      <c r="G6" s="250" t="s">
        <v>664</v>
      </c>
      <c r="H6" s="201" t="s">
        <v>665</v>
      </c>
      <c r="I6" s="201" t="s">
        <v>666</v>
      </c>
      <c r="J6" s="217" t="s">
        <v>667</v>
      </c>
      <c r="K6" s="218" t="s">
        <v>31</v>
      </c>
      <c r="L6" s="143">
        <v>44316</v>
      </c>
      <c r="M6" s="180" t="s">
        <v>41</v>
      </c>
      <c r="N6" s="180" t="s">
        <v>41</v>
      </c>
      <c r="O6" s="15" t="s">
        <v>797</v>
      </c>
      <c r="P6" s="14" t="s">
        <v>41</v>
      </c>
      <c r="Q6" s="14" t="s">
        <v>41</v>
      </c>
      <c r="R6" s="9" t="s">
        <v>668</v>
      </c>
      <c r="S6" s="9" t="s">
        <v>886</v>
      </c>
      <c r="T6" s="81" t="s">
        <v>33</v>
      </c>
      <c r="U6" s="9" t="s">
        <v>887</v>
      </c>
      <c r="V6" s="9" t="s">
        <v>888</v>
      </c>
      <c r="W6" s="165" t="s">
        <v>668</v>
      </c>
      <c r="X6" s="165" t="s">
        <v>886</v>
      </c>
      <c r="Y6" s="81" t="s">
        <v>33</v>
      </c>
      <c r="Z6" s="96" t="s">
        <v>726</v>
      </c>
      <c r="AA6" s="96" t="s">
        <v>729</v>
      </c>
      <c r="AB6" s="18" t="s">
        <v>41</v>
      </c>
      <c r="AC6" s="96" t="s">
        <v>35</v>
      </c>
      <c r="AD6" s="96" t="s">
        <v>776</v>
      </c>
      <c r="AE6" s="96" t="s">
        <v>162</v>
      </c>
    </row>
    <row r="7" spans="1:31" ht="84.6" customHeight="1" x14ac:dyDescent="0.3">
      <c r="A7" s="274"/>
      <c r="B7" s="274"/>
      <c r="C7" s="277"/>
      <c r="D7" s="209" t="s">
        <v>669</v>
      </c>
      <c r="E7" s="26" t="s">
        <v>41</v>
      </c>
      <c r="F7" s="209" t="s">
        <v>79</v>
      </c>
      <c r="G7" s="251"/>
      <c r="H7" s="199" t="s">
        <v>670</v>
      </c>
      <c r="I7" s="219" t="s">
        <v>671</v>
      </c>
      <c r="J7" s="48" t="s">
        <v>667</v>
      </c>
      <c r="K7" s="11" t="s">
        <v>31</v>
      </c>
      <c r="L7" s="12">
        <v>44104</v>
      </c>
      <c r="M7" s="9">
        <v>44104</v>
      </c>
      <c r="N7" s="9" t="s">
        <v>875</v>
      </c>
      <c r="O7" s="81" t="s">
        <v>33</v>
      </c>
      <c r="P7" s="9" t="s">
        <v>834</v>
      </c>
      <c r="Q7" s="9" t="s">
        <v>801</v>
      </c>
      <c r="R7" s="9" t="s">
        <v>41</v>
      </c>
      <c r="S7" s="9" t="s">
        <v>41</v>
      </c>
      <c r="T7" s="158" t="s">
        <v>506</v>
      </c>
      <c r="U7" s="9" t="s">
        <v>41</v>
      </c>
      <c r="V7" s="9" t="s">
        <v>41</v>
      </c>
      <c r="W7" s="165">
        <v>44104</v>
      </c>
      <c r="X7" s="165" t="s">
        <v>875</v>
      </c>
      <c r="Y7" s="81" t="s">
        <v>33</v>
      </c>
      <c r="Z7" s="96" t="s">
        <v>41</v>
      </c>
      <c r="AA7" s="96" t="s">
        <v>41</v>
      </c>
      <c r="AB7" s="18" t="s">
        <v>41</v>
      </c>
      <c r="AC7" s="96" t="s">
        <v>35</v>
      </c>
      <c r="AD7" s="96" t="s">
        <v>672</v>
      </c>
      <c r="AE7" s="96" t="s">
        <v>162</v>
      </c>
    </row>
    <row r="8" spans="1:31" ht="64.8" customHeight="1" x14ac:dyDescent="0.3">
      <c r="A8" s="274"/>
      <c r="B8" s="274"/>
      <c r="C8" s="277"/>
      <c r="D8" s="209" t="s">
        <v>673</v>
      </c>
      <c r="E8" s="26" t="s">
        <v>41</v>
      </c>
      <c r="F8" s="209" t="s">
        <v>79</v>
      </c>
      <c r="G8" s="263"/>
      <c r="H8" s="199" t="s">
        <v>974</v>
      </c>
      <c r="I8" s="199" t="s">
        <v>674</v>
      </c>
      <c r="J8" s="48" t="s">
        <v>667</v>
      </c>
      <c r="K8" s="11" t="s">
        <v>31</v>
      </c>
      <c r="L8" s="12">
        <v>44196</v>
      </c>
      <c r="M8" s="9" t="s">
        <v>41</v>
      </c>
      <c r="N8" s="14" t="s">
        <v>41</v>
      </c>
      <c r="O8" s="15" t="s">
        <v>797</v>
      </c>
      <c r="P8" s="14" t="s">
        <v>41</v>
      </c>
      <c r="Q8" s="14" t="s">
        <v>41</v>
      </c>
      <c r="R8" s="9">
        <v>44196</v>
      </c>
      <c r="S8" s="9" t="s">
        <v>889</v>
      </c>
      <c r="T8" s="81" t="s">
        <v>33</v>
      </c>
      <c r="U8" s="9" t="s">
        <v>887</v>
      </c>
      <c r="V8" s="9" t="s">
        <v>888</v>
      </c>
      <c r="W8" s="165">
        <v>44196</v>
      </c>
      <c r="X8" s="165" t="s">
        <v>889</v>
      </c>
      <c r="Y8" s="81" t="s">
        <v>33</v>
      </c>
      <c r="Z8" s="96" t="s">
        <v>41</v>
      </c>
      <c r="AA8" s="96" t="s">
        <v>41</v>
      </c>
      <c r="AB8" s="18" t="s">
        <v>41</v>
      </c>
      <c r="AC8" s="96" t="s">
        <v>35</v>
      </c>
      <c r="AD8" s="96" t="s">
        <v>835</v>
      </c>
      <c r="AE8" s="96" t="s">
        <v>162</v>
      </c>
    </row>
    <row r="9" spans="1:31" ht="63" customHeight="1" x14ac:dyDescent="0.3">
      <c r="A9" s="274"/>
      <c r="B9" s="274"/>
      <c r="C9" s="277"/>
      <c r="D9" s="209" t="s">
        <v>675</v>
      </c>
      <c r="E9" s="26" t="s">
        <v>41</v>
      </c>
      <c r="F9" s="209" t="s">
        <v>79</v>
      </c>
      <c r="G9" s="250" t="s">
        <v>676</v>
      </c>
      <c r="H9" s="199" t="s">
        <v>677</v>
      </c>
      <c r="I9" s="199" t="s">
        <v>777</v>
      </c>
      <c r="J9" s="7" t="s">
        <v>678</v>
      </c>
      <c r="K9" s="16">
        <v>43951</v>
      </c>
      <c r="L9" s="12">
        <v>44316</v>
      </c>
      <c r="M9" s="180" t="s">
        <v>41</v>
      </c>
      <c r="N9" s="180" t="s">
        <v>41</v>
      </c>
      <c r="O9" s="15" t="s">
        <v>797</v>
      </c>
      <c r="P9" s="14" t="s">
        <v>41</v>
      </c>
      <c r="Q9" s="14" t="s">
        <v>41</v>
      </c>
      <c r="R9" s="9" t="s">
        <v>41</v>
      </c>
      <c r="S9" s="9" t="s">
        <v>41</v>
      </c>
      <c r="T9" s="158" t="s">
        <v>506</v>
      </c>
      <c r="U9" s="9" t="s">
        <v>41</v>
      </c>
      <c r="V9" s="9" t="s">
        <v>41</v>
      </c>
      <c r="W9" s="165" t="s">
        <v>41</v>
      </c>
      <c r="X9" s="165" t="s">
        <v>41</v>
      </c>
      <c r="Y9" s="158" t="s">
        <v>506</v>
      </c>
      <c r="Z9" s="96" t="s">
        <v>727</v>
      </c>
      <c r="AA9" s="9" t="s">
        <v>748</v>
      </c>
      <c r="AB9" s="18" t="s">
        <v>41</v>
      </c>
      <c r="AC9" s="96" t="s">
        <v>35</v>
      </c>
      <c r="AD9" s="96" t="s">
        <v>749</v>
      </c>
      <c r="AE9" s="96" t="s">
        <v>162</v>
      </c>
    </row>
    <row r="10" spans="1:31" ht="57" customHeight="1" x14ac:dyDescent="0.3">
      <c r="A10" s="274"/>
      <c r="B10" s="274"/>
      <c r="C10" s="277"/>
      <c r="D10" s="209" t="s">
        <v>679</v>
      </c>
      <c r="E10" s="26" t="s">
        <v>41</v>
      </c>
      <c r="F10" s="209" t="s">
        <v>79</v>
      </c>
      <c r="G10" s="263"/>
      <c r="H10" s="199" t="s">
        <v>680</v>
      </c>
      <c r="I10" s="199" t="s">
        <v>681</v>
      </c>
      <c r="J10" s="7">
        <v>4</v>
      </c>
      <c r="K10" s="11" t="s">
        <v>31</v>
      </c>
      <c r="L10" s="8">
        <v>4</v>
      </c>
      <c r="M10" s="180">
        <v>1</v>
      </c>
      <c r="N10" s="180">
        <v>1</v>
      </c>
      <c r="O10" s="78" t="s">
        <v>798</v>
      </c>
      <c r="P10" s="14" t="s">
        <v>41</v>
      </c>
      <c r="Q10" s="14" t="s">
        <v>41</v>
      </c>
      <c r="R10" s="96">
        <v>1</v>
      </c>
      <c r="S10" s="151">
        <v>1</v>
      </c>
      <c r="T10" s="78" t="s">
        <v>798</v>
      </c>
      <c r="U10" s="9" t="s">
        <v>41</v>
      </c>
      <c r="V10" s="9" t="s">
        <v>41</v>
      </c>
      <c r="W10" s="163">
        <v>2</v>
      </c>
      <c r="X10" s="163">
        <v>2</v>
      </c>
      <c r="Y10" s="78" t="s">
        <v>798</v>
      </c>
      <c r="Z10" s="96">
        <v>1</v>
      </c>
      <c r="AA10" s="96">
        <v>1</v>
      </c>
      <c r="AB10" s="34" t="s">
        <v>41</v>
      </c>
      <c r="AC10" s="96" t="s">
        <v>35</v>
      </c>
      <c r="AD10" s="96" t="s">
        <v>682</v>
      </c>
      <c r="AE10" s="96" t="s">
        <v>162</v>
      </c>
    </row>
    <row r="11" spans="1:31" s="105" customFormat="1" ht="72" customHeight="1" x14ac:dyDescent="0.3">
      <c r="A11" s="274"/>
      <c r="B11" s="274"/>
      <c r="C11" s="277"/>
      <c r="D11" s="209" t="s">
        <v>92</v>
      </c>
      <c r="E11" s="26" t="s">
        <v>41</v>
      </c>
      <c r="F11" s="203" t="s">
        <v>99</v>
      </c>
      <c r="G11" s="207" t="s">
        <v>94</v>
      </c>
      <c r="H11" s="199" t="s">
        <v>95</v>
      </c>
      <c r="I11" s="199" t="s">
        <v>96</v>
      </c>
      <c r="J11" s="7">
        <v>1</v>
      </c>
      <c r="K11" s="11">
        <v>1</v>
      </c>
      <c r="L11" s="8">
        <v>1</v>
      </c>
      <c r="M11" s="180">
        <v>1</v>
      </c>
      <c r="N11" s="180">
        <v>1</v>
      </c>
      <c r="O11" s="78" t="s">
        <v>798</v>
      </c>
      <c r="P11" s="180" t="s">
        <v>41</v>
      </c>
      <c r="Q11" s="180" t="s">
        <v>41</v>
      </c>
      <c r="R11" s="75" t="s">
        <v>41</v>
      </c>
      <c r="S11" s="9" t="s">
        <v>41</v>
      </c>
      <c r="T11" s="158" t="s">
        <v>506</v>
      </c>
      <c r="U11" s="9" t="s">
        <v>41</v>
      </c>
      <c r="V11" s="9" t="s">
        <v>41</v>
      </c>
      <c r="W11" s="163">
        <v>1</v>
      </c>
      <c r="X11" s="163">
        <v>1</v>
      </c>
      <c r="Y11" s="78" t="s">
        <v>798</v>
      </c>
      <c r="Z11" s="75" t="s">
        <v>41</v>
      </c>
      <c r="AA11" s="75" t="s">
        <v>41</v>
      </c>
      <c r="AB11" s="76" t="s">
        <v>41</v>
      </c>
      <c r="AC11" s="75" t="s">
        <v>35</v>
      </c>
      <c r="AD11" s="75" t="s">
        <v>683</v>
      </c>
      <c r="AE11" s="75" t="s">
        <v>162</v>
      </c>
    </row>
    <row r="12" spans="1:31" ht="42" customHeight="1" x14ac:dyDescent="0.3">
      <c r="A12" s="274"/>
      <c r="B12" s="274"/>
      <c r="C12" s="277"/>
      <c r="D12" s="203" t="s">
        <v>684</v>
      </c>
      <c r="E12" s="26" t="s">
        <v>41</v>
      </c>
      <c r="F12" s="209" t="s">
        <v>99</v>
      </c>
      <c r="G12" s="199" t="s">
        <v>685</v>
      </c>
      <c r="H12" s="199" t="s">
        <v>686</v>
      </c>
      <c r="I12" s="199" t="s">
        <v>687</v>
      </c>
      <c r="J12" s="7">
        <v>4</v>
      </c>
      <c r="K12" s="11">
        <v>4</v>
      </c>
      <c r="L12" s="8">
        <v>4</v>
      </c>
      <c r="M12" s="180">
        <v>1</v>
      </c>
      <c r="N12" s="180">
        <v>1</v>
      </c>
      <c r="O12" s="78" t="s">
        <v>798</v>
      </c>
      <c r="P12" s="14" t="s">
        <v>41</v>
      </c>
      <c r="Q12" s="14" t="s">
        <v>41</v>
      </c>
      <c r="R12" s="96">
        <v>1</v>
      </c>
      <c r="S12" s="151">
        <v>1</v>
      </c>
      <c r="T12" s="78" t="s">
        <v>798</v>
      </c>
      <c r="U12" s="9" t="s">
        <v>41</v>
      </c>
      <c r="V12" s="9" t="s">
        <v>41</v>
      </c>
      <c r="W12" s="163">
        <v>2</v>
      </c>
      <c r="X12" s="163">
        <v>2</v>
      </c>
      <c r="Y12" s="78" t="s">
        <v>798</v>
      </c>
      <c r="Z12" s="96">
        <v>1</v>
      </c>
      <c r="AA12" s="96">
        <v>1</v>
      </c>
      <c r="AB12" s="34" t="s">
        <v>41</v>
      </c>
      <c r="AC12" s="102" t="s">
        <v>35</v>
      </c>
      <c r="AD12" s="96" t="s">
        <v>688</v>
      </c>
      <c r="AE12" s="96" t="s">
        <v>162</v>
      </c>
    </row>
    <row r="13" spans="1:31" ht="48" customHeight="1" x14ac:dyDescent="0.3">
      <c r="A13" s="274"/>
      <c r="B13" s="274"/>
      <c r="C13" s="277"/>
      <c r="D13" s="203" t="s">
        <v>689</v>
      </c>
      <c r="E13" s="26" t="s">
        <v>41</v>
      </c>
      <c r="F13" s="209" t="s">
        <v>99</v>
      </c>
      <c r="G13" s="250" t="s">
        <v>690</v>
      </c>
      <c r="H13" s="199" t="s">
        <v>691</v>
      </c>
      <c r="I13" s="199" t="s">
        <v>335</v>
      </c>
      <c r="J13" s="7">
        <v>4</v>
      </c>
      <c r="K13" s="11">
        <v>4</v>
      </c>
      <c r="L13" s="8">
        <v>4</v>
      </c>
      <c r="M13" s="180">
        <v>1</v>
      </c>
      <c r="N13" s="180">
        <v>1</v>
      </c>
      <c r="O13" s="78" t="s">
        <v>798</v>
      </c>
      <c r="P13" s="14" t="s">
        <v>41</v>
      </c>
      <c r="Q13" s="14" t="s">
        <v>41</v>
      </c>
      <c r="R13" s="96">
        <v>1</v>
      </c>
      <c r="S13" s="151">
        <v>1</v>
      </c>
      <c r="T13" s="78" t="s">
        <v>798</v>
      </c>
      <c r="U13" s="9" t="s">
        <v>41</v>
      </c>
      <c r="V13" s="9" t="s">
        <v>41</v>
      </c>
      <c r="W13" s="163">
        <v>2</v>
      </c>
      <c r="X13" s="163">
        <v>2</v>
      </c>
      <c r="Y13" s="78" t="s">
        <v>798</v>
      </c>
      <c r="Z13" s="96">
        <v>1</v>
      </c>
      <c r="AA13" s="96">
        <v>1</v>
      </c>
      <c r="AB13" s="34" t="s">
        <v>41</v>
      </c>
      <c r="AC13" s="102" t="s">
        <v>35</v>
      </c>
      <c r="AD13" s="96" t="s">
        <v>692</v>
      </c>
      <c r="AE13" s="96" t="s">
        <v>162</v>
      </c>
    </row>
    <row r="14" spans="1:31" ht="42" customHeight="1" x14ac:dyDescent="0.3">
      <c r="A14" s="274"/>
      <c r="B14" s="274"/>
      <c r="C14" s="277"/>
      <c r="D14" s="203" t="s">
        <v>693</v>
      </c>
      <c r="E14" s="26" t="s">
        <v>41</v>
      </c>
      <c r="F14" s="209" t="s">
        <v>99</v>
      </c>
      <c r="G14" s="263"/>
      <c r="H14" s="199" t="s">
        <v>694</v>
      </c>
      <c r="I14" s="199" t="s">
        <v>674</v>
      </c>
      <c r="J14" s="7" t="s">
        <v>667</v>
      </c>
      <c r="K14" s="11" t="s">
        <v>695</v>
      </c>
      <c r="L14" s="12">
        <v>44196</v>
      </c>
      <c r="M14" s="180" t="s">
        <v>41</v>
      </c>
      <c r="N14" s="14" t="s">
        <v>41</v>
      </c>
      <c r="O14" s="15" t="s">
        <v>797</v>
      </c>
      <c r="P14" s="14" t="s">
        <v>41</v>
      </c>
      <c r="Q14" s="14" t="s">
        <v>41</v>
      </c>
      <c r="R14" s="9">
        <v>44196</v>
      </c>
      <c r="S14" s="9" t="s">
        <v>960</v>
      </c>
      <c r="T14" s="81" t="s">
        <v>33</v>
      </c>
      <c r="U14" s="9" t="s">
        <v>890</v>
      </c>
      <c r="V14" s="9" t="s">
        <v>891</v>
      </c>
      <c r="W14" s="165">
        <v>44196</v>
      </c>
      <c r="X14" s="165" t="s">
        <v>960</v>
      </c>
      <c r="Y14" s="81" t="s">
        <v>33</v>
      </c>
      <c r="Z14" s="96" t="s">
        <v>41</v>
      </c>
      <c r="AA14" s="96" t="s">
        <v>41</v>
      </c>
      <c r="AB14" s="18" t="s">
        <v>41</v>
      </c>
      <c r="AC14" s="102" t="s">
        <v>35</v>
      </c>
      <c r="AD14" s="96" t="s">
        <v>696</v>
      </c>
      <c r="AE14" s="96" t="s">
        <v>162</v>
      </c>
    </row>
    <row r="15" spans="1:31" ht="62.4" customHeight="1" x14ac:dyDescent="0.3">
      <c r="A15" s="274"/>
      <c r="B15" s="274"/>
      <c r="C15" s="277"/>
      <c r="D15" s="203" t="s">
        <v>98</v>
      </c>
      <c r="E15" s="26" t="s">
        <v>41</v>
      </c>
      <c r="F15" s="209" t="s">
        <v>99</v>
      </c>
      <c r="G15" s="199" t="s">
        <v>591</v>
      </c>
      <c r="H15" s="199" t="s">
        <v>101</v>
      </c>
      <c r="I15" s="199" t="s">
        <v>697</v>
      </c>
      <c r="J15" s="7">
        <v>2</v>
      </c>
      <c r="K15" s="11">
        <v>4</v>
      </c>
      <c r="L15" s="8">
        <v>2</v>
      </c>
      <c r="M15" s="180">
        <v>1</v>
      </c>
      <c r="N15" s="180">
        <v>1</v>
      </c>
      <c r="O15" s="78" t="s">
        <v>798</v>
      </c>
      <c r="P15" s="14" t="s">
        <v>41</v>
      </c>
      <c r="Q15" s="14" t="s">
        <v>41</v>
      </c>
      <c r="R15" s="96" t="s">
        <v>41</v>
      </c>
      <c r="S15" s="9" t="s">
        <v>41</v>
      </c>
      <c r="T15" s="158" t="s">
        <v>506</v>
      </c>
      <c r="U15" s="9" t="s">
        <v>41</v>
      </c>
      <c r="V15" s="9" t="s">
        <v>41</v>
      </c>
      <c r="W15" s="163">
        <v>1</v>
      </c>
      <c r="X15" s="163">
        <v>1</v>
      </c>
      <c r="Y15" s="78" t="s">
        <v>798</v>
      </c>
      <c r="Z15" s="96">
        <v>1</v>
      </c>
      <c r="AA15" s="96" t="s">
        <v>41</v>
      </c>
      <c r="AB15" s="34" t="s">
        <v>41</v>
      </c>
      <c r="AC15" s="96" t="s">
        <v>35</v>
      </c>
      <c r="AD15" s="96" t="s">
        <v>103</v>
      </c>
      <c r="AE15" s="96" t="s">
        <v>162</v>
      </c>
    </row>
    <row r="16" spans="1:31" ht="51.6" customHeight="1" x14ac:dyDescent="0.3">
      <c r="A16" s="274"/>
      <c r="B16" s="274"/>
      <c r="C16" s="277"/>
      <c r="D16" s="203" t="s">
        <v>698</v>
      </c>
      <c r="E16" s="209" t="s">
        <v>771</v>
      </c>
      <c r="F16" s="209" t="s">
        <v>99</v>
      </c>
      <c r="G16" s="199" t="s">
        <v>699</v>
      </c>
      <c r="H16" s="199" t="s">
        <v>700</v>
      </c>
      <c r="I16" s="199" t="s">
        <v>701</v>
      </c>
      <c r="J16" s="7" t="s">
        <v>702</v>
      </c>
      <c r="K16" s="11" t="s">
        <v>31</v>
      </c>
      <c r="L16" s="12">
        <v>44316</v>
      </c>
      <c r="M16" s="180" t="s">
        <v>41</v>
      </c>
      <c r="N16" s="180" t="s">
        <v>41</v>
      </c>
      <c r="O16" s="15" t="s">
        <v>797</v>
      </c>
      <c r="P16" s="14" t="s">
        <v>41</v>
      </c>
      <c r="Q16" s="14" t="s">
        <v>41</v>
      </c>
      <c r="R16" s="9" t="s">
        <v>703</v>
      </c>
      <c r="S16" s="9" t="s">
        <v>892</v>
      </c>
      <c r="T16" s="78" t="s">
        <v>798</v>
      </c>
      <c r="U16" s="9" t="s">
        <v>41</v>
      </c>
      <c r="V16" s="9" t="s">
        <v>41</v>
      </c>
      <c r="W16" s="165" t="s">
        <v>703</v>
      </c>
      <c r="X16" s="165" t="s">
        <v>892</v>
      </c>
      <c r="Y16" s="78" t="s">
        <v>798</v>
      </c>
      <c r="Z16" s="9" t="s">
        <v>728</v>
      </c>
      <c r="AA16" s="104" t="s">
        <v>878</v>
      </c>
      <c r="AB16" s="18">
        <v>200000</v>
      </c>
      <c r="AC16" s="96" t="s">
        <v>35</v>
      </c>
      <c r="AD16" s="96" t="s">
        <v>836</v>
      </c>
      <c r="AE16" s="96" t="s">
        <v>162</v>
      </c>
    </row>
    <row r="17" spans="1:31" ht="42" customHeight="1" x14ac:dyDescent="0.3">
      <c r="A17" s="275"/>
      <c r="B17" s="275"/>
      <c r="C17" s="278"/>
      <c r="D17" s="203" t="s">
        <v>704</v>
      </c>
      <c r="E17" s="26" t="s">
        <v>41</v>
      </c>
      <c r="F17" s="209" t="s">
        <v>99</v>
      </c>
      <c r="G17" s="199" t="s">
        <v>705</v>
      </c>
      <c r="H17" s="199" t="s">
        <v>706</v>
      </c>
      <c r="I17" s="199" t="s">
        <v>975</v>
      </c>
      <c r="J17" s="7" t="s">
        <v>707</v>
      </c>
      <c r="K17" s="11" t="s">
        <v>31</v>
      </c>
      <c r="L17" s="8" t="s">
        <v>708</v>
      </c>
      <c r="M17" s="180" t="s">
        <v>41</v>
      </c>
      <c r="N17" s="14" t="s">
        <v>41</v>
      </c>
      <c r="O17" s="15" t="s">
        <v>797</v>
      </c>
      <c r="P17" s="14" t="s">
        <v>41</v>
      </c>
      <c r="Q17" s="14" t="s">
        <v>41</v>
      </c>
      <c r="R17" s="9">
        <v>44196</v>
      </c>
      <c r="S17" s="9">
        <v>44176</v>
      </c>
      <c r="T17" s="78" t="s">
        <v>798</v>
      </c>
      <c r="U17" s="9" t="s">
        <v>41</v>
      </c>
      <c r="V17" s="9" t="s">
        <v>41</v>
      </c>
      <c r="W17" s="165">
        <v>44196</v>
      </c>
      <c r="X17" s="165">
        <v>44176</v>
      </c>
      <c r="Y17" s="78" t="s">
        <v>798</v>
      </c>
      <c r="Z17" s="96" t="s">
        <v>41</v>
      </c>
      <c r="AA17" s="9">
        <v>44377</v>
      </c>
      <c r="AB17" s="34" t="s">
        <v>41</v>
      </c>
      <c r="AC17" s="102" t="s">
        <v>35</v>
      </c>
      <c r="AD17" s="96" t="s">
        <v>709</v>
      </c>
      <c r="AE17" s="96" t="s">
        <v>162</v>
      </c>
    </row>
    <row r="18" spans="1:31" ht="24" customHeight="1" x14ac:dyDescent="0.3">
      <c r="A18" s="283"/>
      <c r="B18" s="283"/>
      <c r="C18" s="283"/>
      <c r="D18" s="283"/>
      <c r="E18" s="283"/>
      <c r="F18" s="283"/>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4"/>
    </row>
    <row r="19" spans="1:31" ht="62.4" customHeight="1" x14ac:dyDescent="0.3">
      <c r="A19" s="279" t="s">
        <v>288</v>
      </c>
      <c r="B19" s="279" t="s">
        <v>289</v>
      </c>
      <c r="C19" s="281" t="s">
        <v>76</v>
      </c>
      <c r="D19" s="26" t="s">
        <v>712</v>
      </c>
      <c r="E19" s="26" t="s">
        <v>41</v>
      </c>
      <c r="F19" s="26" t="s">
        <v>291</v>
      </c>
      <c r="G19" s="199" t="s">
        <v>713</v>
      </c>
      <c r="H19" s="199" t="s">
        <v>714</v>
      </c>
      <c r="I19" s="199" t="s">
        <v>778</v>
      </c>
      <c r="J19" s="7">
        <v>4</v>
      </c>
      <c r="K19" s="11">
        <v>4</v>
      </c>
      <c r="L19" s="8">
        <v>4</v>
      </c>
      <c r="M19" s="101">
        <v>1</v>
      </c>
      <c r="N19" s="151">
        <v>1</v>
      </c>
      <c r="O19" s="78" t="s">
        <v>798</v>
      </c>
      <c r="P19" s="14" t="s">
        <v>41</v>
      </c>
      <c r="Q19" s="14" t="s">
        <v>41</v>
      </c>
      <c r="R19" s="101">
        <v>1</v>
      </c>
      <c r="S19" s="154">
        <v>1</v>
      </c>
      <c r="T19" s="159" t="s">
        <v>798</v>
      </c>
      <c r="U19" s="9" t="s">
        <v>41</v>
      </c>
      <c r="V19" s="9" t="s">
        <v>41</v>
      </c>
      <c r="W19" s="163">
        <v>2</v>
      </c>
      <c r="X19" s="163">
        <v>2</v>
      </c>
      <c r="Y19" s="159" t="s">
        <v>798</v>
      </c>
      <c r="Z19" s="96">
        <v>1</v>
      </c>
      <c r="AA19" s="122">
        <v>1</v>
      </c>
      <c r="AB19" s="34" t="s">
        <v>41</v>
      </c>
      <c r="AC19" s="96" t="s">
        <v>134</v>
      </c>
      <c r="AD19" s="96" t="s">
        <v>837</v>
      </c>
      <c r="AE19" s="96" t="s">
        <v>162</v>
      </c>
    </row>
    <row r="20" spans="1:31" ht="72" customHeight="1" x14ac:dyDescent="0.3">
      <c r="A20" s="280"/>
      <c r="B20" s="280"/>
      <c r="C20" s="282"/>
      <c r="D20" s="26" t="s">
        <v>290</v>
      </c>
      <c r="E20" s="26" t="s">
        <v>41</v>
      </c>
      <c r="F20" s="26" t="s">
        <v>291</v>
      </c>
      <c r="G20" s="206" t="s">
        <v>292</v>
      </c>
      <c r="H20" s="206" t="s">
        <v>976</v>
      </c>
      <c r="I20" s="199" t="s">
        <v>710</v>
      </c>
      <c r="J20" s="7" t="s">
        <v>711</v>
      </c>
      <c r="K20" s="16" t="s">
        <v>31</v>
      </c>
      <c r="L20" s="12">
        <v>44316</v>
      </c>
      <c r="M20" s="151" t="s">
        <v>41</v>
      </c>
      <c r="N20" s="14" t="s">
        <v>41</v>
      </c>
      <c r="O20" s="15" t="s">
        <v>797</v>
      </c>
      <c r="P20" s="101" t="s">
        <v>41</v>
      </c>
      <c r="Q20" s="101" t="s">
        <v>41</v>
      </c>
      <c r="R20" s="101" t="s">
        <v>41</v>
      </c>
      <c r="S20" s="14" t="s">
        <v>41</v>
      </c>
      <c r="T20" s="15" t="s">
        <v>797</v>
      </c>
      <c r="U20" s="14" t="s">
        <v>41</v>
      </c>
      <c r="V20" s="9" t="s">
        <v>41</v>
      </c>
      <c r="W20" s="165" t="s">
        <v>41</v>
      </c>
      <c r="X20" s="165" t="s">
        <v>41</v>
      </c>
      <c r="Y20" s="158" t="s">
        <v>506</v>
      </c>
      <c r="Z20" s="9" t="s">
        <v>41</v>
      </c>
      <c r="AA20" s="51">
        <v>44316</v>
      </c>
      <c r="AB20" s="26" t="s">
        <v>41</v>
      </c>
      <c r="AC20" s="101" t="s">
        <v>134</v>
      </c>
      <c r="AD20" s="96" t="s">
        <v>839</v>
      </c>
      <c r="AE20" s="96" t="s">
        <v>162</v>
      </c>
    </row>
    <row r="21" spans="1:31" ht="25.95" customHeight="1" x14ac:dyDescent="0.3">
      <c r="A21" s="285"/>
      <c r="B21" s="285"/>
      <c r="C21" s="285"/>
      <c r="D21" s="285"/>
      <c r="E21" s="285"/>
      <c r="F21" s="285"/>
      <c r="G21" s="285"/>
      <c r="H21" s="285"/>
      <c r="I21" s="285"/>
      <c r="J21" s="285"/>
      <c r="K21" s="285"/>
      <c r="L21" s="285"/>
      <c r="M21" s="285"/>
      <c r="N21" s="285"/>
      <c r="O21" s="285"/>
      <c r="P21" s="285"/>
      <c r="Q21" s="285"/>
      <c r="R21" s="285"/>
      <c r="S21" s="285"/>
      <c r="T21" s="285"/>
      <c r="U21" s="285"/>
      <c r="V21" s="285"/>
      <c r="W21" s="285"/>
      <c r="X21" s="285"/>
      <c r="Y21" s="285"/>
      <c r="Z21" s="285"/>
      <c r="AA21" s="285"/>
      <c r="AB21" s="285"/>
      <c r="AC21" s="285"/>
      <c r="AD21" s="285"/>
      <c r="AE21" s="286"/>
    </row>
    <row r="22" spans="1:31" ht="55.95" customHeight="1" x14ac:dyDescent="0.3">
      <c r="A22" s="273" t="s">
        <v>315</v>
      </c>
      <c r="B22" s="273" t="s">
        <v>486</v>
      </c>
      <c r="C22" s="273" t="s">
        <v>76</v>
      </c>
      <c r="D22" s="209" t="s">
        <v>317</v>
      </c>
      <c r="E22" s="209" t="s">
        <v>41</v>
      </c>
      <c r="F22" s="209" t="s">
        <v>93</v>
      </c>
      <c r="G22" s="199" t="s">
        <v>318</v>
      </c>
      <c r="H22" s="199" t="s">
        <v>319</v>
      </c>
      <c r="I22" s="199" t="s">
        <v>320</v>
      </c>
      <c r="J22" s="7">
        <v>4</v>
      </c>
      <c r="K22" s="11">
        <v>4</v>
      </c>
      <c r="L22" s="8">
        <v>4</v>
      </c>
      <c r="M22" s="180">
        <v>1</v>
      </c>
      <c r="N22" s="180">
        <v>1</v>
      </c>
      <c r="O22" s="78" t="s">
        <v>798</v>
      </c>
      <c r="P22" s="14" t="s">
        <v>41</v>
      </c>
      <c r="Q22" s="14" t="s">
        <v>41</v>
      </c>
      <c r="R22" s="96">
        <v>1</v>
      </c>
      <c r="S22" s="151">
        <v>1</v>
      </c>
      <c r="T22" s="78" t="s">
        <v>798</v>
      </c>
      <c r="U22" s="14" t="s">
        <v>41</v>
      </c>
      <c r="V22" s="14" t="s">
        <v>41</v>
      </c>
      <c r="W22" s="163">
        <v>2</v>
      </c>
      <c r="X22" s="163">
        <v>2</v>
      </c>
      <c r="Y22" s="159" t="s">
        <v>798</v>
      </c>
      <c r="Z22" s="96">
        <v>1</v>
      </c>
      <c r="AA22" s="96">
        <v>1</v>
      </c>
      <c r="AB22" s="34" t="s">
        <v>41</v>
      </c>
      <c r="AC22" s="96" t="s">
        <v>35</v>
      </c>
      <c r="AD22" s="96" t="s">
        <v>715</v>
      </c>
      <c r="AE22" s="96" t="s">
        <v>162</v>
      </c>
    </row>
    <row r="23" spans="1:31" ht="58.2" customHeight="1" x14ac:dyDescent="0.3">
      <c r="A23" s="273"/>
      <c r="B23" s="273"/>
      <c r="C23" s="273"/>
      <c r="D23" s="209" t="s">
        <v>322</v>
      </c>
      <c r="E23" s="209" t="s">
        <v>41</v>
      </c>
      <c r="F23" s="209" t="s">
        <v>93</v>
      </c>
      <c r="G23" s="207" t="s">
        <v>94</v>
      </c>
      <c r="H23" s="199" t="s">
        <v>323</v>
      </c>
      <c r="I23" s="199" t="s">
        <v>324</v>
      </c>
      <c r="J23" s="7">
        <v>4</v>
      </c>
      <c r="K23" s="11">
        <v>4</v>
      </c>
      <c r="L23" s="8">
        <v>4</v>
      </c>
      <c r="M23" s="180">
        <v>1</v>
      </c>
      <c r="N23" s="180">
        <v>1</v>
      </c>
      <c r="O23" s="78" t="s">
        <v>798</v>
      </c>
      <c r="P23" s="14" t="s">
        <v>41</v>
      </c>
      <c r="Q23" s="14" t="s">
        <v>41</v>
      </c>
      <c r="R23" s="96">
        <v>1</v>
      </c>
      <c r="S23" s="151">
        <v>1</v>
      </c>
      <c r="T23" s="78" t="s">
        <v>798</v>
      </c>
      <c r="U23" s="14" t="s">
        <v>41</v>
      </c>
      <c r="V23" s="14" t="s">
        <v>41</v>
      </c>
      <c r="W23" s="163">
        <v>2</v>
      </c>
      <c r="X23" s="163">
        <v>2</v>
      </c>
      <c r="Y23" s="159" t="s">
        <v>798</v>
      </c>
      <c r="Z23" s="96">
        <v>1</v>
      </c>
      <c r="AA23" s="96">
        <v>1</v>
      </c>
      <c r="AB23" s="34" t="s">
        <v>41</v>
      </c>
      <c r="AC23" s="96" t="s">
        <v>35</v>
      </c>
      <c r="AD23" s="96" t="s">
        <v>325</v>
      </c>
      <c r="AE23" s="96" t="s">
        <v>162</v>
      </c>
    </row>
    <row r="24" spans="1:31" ht="42" customHeight="1" x14ac:dyDescent="0.3">
      <c r="A24" s="273"/>
      <c r="B24" s="273"/>
      <c r="C24" s="273"/>
      <c r="D24" s="209" t="s">
        <v>716</v>
      </c>
      <c r="E24" s="209" t="s">
        <v>41</v>
      </c>
      <c r="F24" s="209" t="s">
        <v>93</v>
      </c>
      <c r="G24" s="252" t="s">
        <v>717</v>
      </c>
      <c r="H24" s="198" t="s">
        <v>718</v>
      </c>
      <c r="I24" s="198" t="s">
        <v>719</v>
      </c>
      <c r="J24" s="20">
        <v>4</v>
      </c>
      <c r="K24" s="21">
        <v>4</v>
      </c>
      <c r="L24" s="22">
        <v>4</v>
      </c>
      <c r="M24" s="14">
        <v>1</v>
      </c>
      <c r="N24" s="14">
        <v>1</v>
      </c>
      <c r="O24" s="15" t="s">
        <v>797</v>
      </c>
      <c r="P24" s="14" t="s">
        <v>41</v>
      </c>
      <c r="Q24" s="14" t="s">
        <v>41</v>
      </c>
      <c r="R24" s="102">
        <v>1</v>
      </c>
      <c r="S24" s="151">
        <v>1</v>
      </c>
      <c r="T24" s="78" t="s">
        <v>798</v>
      </c>
      <c r="U24" s="14" t="s">
        <v>41</v>
      </c>
      <c r="V24" s="14" t="s">
        <v>41</v>
      </c>
      <c r="W24" s="163">
        <v>2</v>
      </c>
      <c r="X24" s="163">
        <v>2</v>
      </c>
      <c r="Y24" s="159" t="s">
        <v>798</v>
      </c>
      <c r="Z24" s="102">
        <v>1</v>
      </c>
      <c r="AA24" s="96">
        <v>1</v>
      </c>
      <c r="AB24" s="19" t="s">
        <v>41</v>
      </c>
      <c r="AC24" s="102" t="s">
        <v>35</v>
      </c>
      <c r="AD24" s="102" t="s">
        <v>720</v>
      </c>
      <c r="AE24" s="102" t="s">
        <v>721</v>
      </c>
    </row>
    <row r="25" spans="1:31" ht="83.4" customHeight="1" x14ac:dyDescent="0.3">
      <c r="A25" s="273"/>
      <c r="B25" s="273"/>
      <c r="C25" s="273"/>
      <c r="D25" s="209" t="s">
        <v>722</v>
      </c>
      <c r="E25" s="209" t="s">
        <v>41</v>
      </c>
      <c r="F25" s="209" t="s">
        <v>93</v>
      </c>
      <c r="G25" s="252"/>
      <c r="H25" s="220" t="s">
        <v>723</v>
      </c>
      <c r="I25" s="199" t="s">
        <v>719</v>
      </c>
      <c r="J25" s="123">
        <v>11</v>
      </c>
      <c r="K25" s="124">
        <v>11</v>
      </c>
      <c r="L25" s="125">
        <v>11</v>
      </c>
      <c r="M25" s="184">
        <v>3</v>
      </c>
      <c r="N25" s="184">
        <v>2</v>
      </c>
      <c r="O25" s="80" t="s">
        <v>33</v>
      </c>
      <c r="P25" s="14" t="s">
        <v>802</v>
      </c>
      <c r="Q25" s="14" t="s">
        <v>856</v>
      </c>
      <c r="R25" s="122">
        <v>2</v>
      </c>
      <c r="S25" s="149">
        <v>2</v>
      </c>
      <c r="T25" s="78" t="s">
        <v>798</v>
      </c>
      <c r="U25" s="14" t="s">
        <v>41</v>
      </c>
      <c r="V25" s="14" t="s">
        <v>41</v>
      </c>
      <c r="W25" s="163">
        <v>5</v>
      </c>
      <c r="X25" s="163">
        <v>4</v>
      </c>
      <c r="Y25" s="80" t="s">
        <v>33</v>
      </c>
      <c r="Z25" s="122">
        <v>3</v>
      </c>
      <c r="AA25" s="102">
        <v>3</v>
      </c>
      <c r="AB25" s="122" t="s">
        <v>41</v>
      </c>
      <c r="AC25" s="122" t="s">
        <v>35</v>
      </c>
      <c r="AD25" s="96" t="s">
        <v>838</v>
      </c>
      <c r="AE25" s="96" t="s">
        <v>162</v>
      </c>
    </row>
    <row r="26" spans="1:31" ht="42" customHeight="1" x14ac:dyDescent="0.3">
      <c r="A26" s="273"/>
      <c r="B26" s="273"/>
      <c r="C26" s="273"/>
      <c r="D26" s="209" t="s">
        <v>724</v>
      </c>
      <c r="E26" s="209" t="s">
        <v>41</v>
      </c>
      <c r="F26" s="209" t="s">
        <v>93</v>
      </c>
      <c r="G26" s="252"/>
      <c r="H26" s="220" t="s">
        <v>725</v>
      </c>
      <c r="I26" s="199" t="s">
        <v>719</v>
      </c>
      <c r="J26" s="7">
        <v>11</v>
      </c>
      <c r="K26" s="63">
        <v>11</v>
      </c>
      <c r="L26" s="126">
        <v>11</v>
      </c>
      <c r="M26" s="184">
        <v>3</v>
      </c>
      <c r="N26" s="184">
        <v>3</v>
      </c>
      <c r="O26" s="78" t="s">
        <v>798</v>
      </c>
      <c r="P26" s="14" t="s">
        <v>41</v>
      </c>
      <c r="Q26" s="14" t="s">
        <v>41</v>
      </c>
      <c r="R26" s="122">
        <v>2</v>
      </c>
      <c r="S26" s="149">
        <v>2</v>
      </c>
      <c r="T26" s="78" t="s">
        <v>798</v>
      </c>
      <c r="U26" s="14" t="s">
        <v>41</v>
      </c>
      <c r="V26" s="14" t="s">
        <v>41</v>
      </c>
      <c r="W26" s="163">
        <v>5</v>
      </c>
      <c r="X26" s="163">
        <v>5</v>
      </c>
      <c r="Y26" s="159" t="s">
        <v>798</v>
      </c>
      <c r="Z26" s="122">
        <v>3</v>
      </c>
      <c r="AA26" s="122">
        <v>3</v>
      </c>
      <c r="AB26" s="5" t="s">
        <v>41</v>
      </c>
      <c r="AC26" s="122" t="s">
        <v>35</v>
      </c>
      <c r="AD26" s="96" t="s">
        <v>838</v>
      </c>
      <c r="AE26" s="96" t="s">
        <v>162</v>
      </c>
    </row>
    <row r="27" spans="1:31" ht="30.6" customHeight="1" x14ac:dyDescent="0.3">
      <c r="A27" s="17"/>
      <c r="B27" s="17"/>
      <c r="C27" s="17"/>
      <c r="D27" s="39"/>
      <c r="E27" s="39"/>
      <c r="F27" s="39"/>
      <c r="G27" s="177"/>
      <c r="H27" s="37"/>
      <c r="I27" s="37"/>
      <c r="J27" s="38"/>
      <c r="K27" s="39"/>
      <c r="L27" s="39"/>
      <c r="M27" s="177"/>
      <c r="N27" s="177"/>
      <c r="O27" s="177"/>
      <c r="P27" s="177"/>
      <c r="Q27" s="177"/>
      <c r="R27" s="17"/>
      <c r="S27" s="150"/>
      <c r="T27" s="150"/>
      <c r="U27" s="150"/>
      <c r="V27" s="150"/>
      <c r="W27" s="150"/>
      <c r="X27" s="150"/>
      <c r="Y27" s="150"/>
      <c r="Z27" s="17"/>
      <c r="AA27" s="17"/>
      <c r="AB27" s="39"/>
      <c r="AC27" s="17"/>
      <c r="AD27" s="17"/>
      <c r="AE27" s="17"/>
    </row>
    <row r="28" spans="1:31" ht="53.4" customHeight="1" x14ac:dyDescent="0.3">
      <c r="A28" s="127" t="s">
        <v>337</v>
      </c>
      <c r="B28" s="127" t="s">
        <v>338</v>
      </c>
      <c r="C28" s="127" t="s">
        <v>339</v>
      </c>
      <c r="D28" s="209" t="s">
        <v>498</v>
      </c>
      <c r="E28" s="209" t="s">
        <v>41</v>
      </c>
      <c r="F28" s="209" t="s">
        <v>28</v>
      </c>
      <c r="G28" s="199" t="s">
        <v>493</v>
      </c>
      <c r="H28" s="199" t="s">
        <v>499</v>
      </c>
      <c r="I28" s="199" t="s">
        <v>733</v>
      </c>
      <c r="J28" s="7">
        <v>2</v>
      </c>
      <c r="K28" s="11">
        <v>2</v>
      </c>
      <c r="L28" s="8">
        <v>2</v>
      </c>
      <c r="M28" s="9" t="s">
        <v>41</v>
      </c>
      <c r="N28" s="14" t="s">
        <v>41</v>
      </c>
      <c r="O28" s="15" t="s">
        <v>797</v>
      </c>
      <c r="P28" s="14" t="s">
        <v>41</v>
      </c>
      <c r="Q28" s="14" t="s">
        <v>41</v>
      </c>
      <c r="R28" s="96">
        <v>1</v>
      </c>
      <c r="S28" s="151">
        <v>1</v>
      </c>
      <c r="T28" s="78" t="s">
        <v>798</v>
      </c>
      <c r="U28" s="14" t="s">
        <v>41</v>
      </c>
      <c r="V28" s="14" t="s">
        <v>41</v>
      </c>
      <c r="W28" s="163">
        <v>1</v>
      </c>
      <c r="X28" s="163">
        <v>1</v>
      </c>
      <c r="Y28" s="78" t="s">
        <v>798</v>
      </c>
      <c r="Z28" s="9" t="s">
        <v>41</v>
      </c>
      <c r="AA28" s="96">
        <v>1</v>
      </c>
      <c r="AB28" s="34" t="s">
        <v>41</v>
      </c>
      <c r="AC28" s="96" t="s">
        <v>35</v>
      </c>
      <c r="AD28" s="96" t="s">
        <v>351</v>
      </c>
      <c r="AE28" s="96" t="s">
        <v>162</v>
      </c>
    </row>
    <row r="29" spans="1:31" ht="42" customHeight="1" x14ac:dyDescent="0.3">
      <c r="A29" s="89"/>
      <c r="B29" s="90"/>
      <c r="C29" s="92"/>
      <c r="D29" s="88"/>
      <c r="E29" s="88"/>
      <c r="F29" s="88"/>
      <c r="G29" s="93"/>
      <c r="H29" s="94"/>
      <c r="I29" s="88"/>
      <c r="J29" s="88"/>
      <c r="K29" s="88"/>
      <c r="L29" s="88"/>
      <c r="AB29" s="88"/>
    </row>
    <row r="30" spans="1:31" ht="42" customHeight="1" x14ac:dyDescent="0.3">
      <c r="A30" s="92"/>
      <c r="B30" s="92"/>
      <c r="C30" s="92"/>
      <c r="G30" s="90"/>
      <c r="N30" s="228"/>
    </row>
    <row r="31" spans="1:31" ht="42" customHeight="1" x14ac:dyDescent="0.3">
      <c r="N31" s="228"/>
    </row>
    <row r="32" spans="1:31" ht="42" customHeight="1" x14ac:dyDescent="0.3">
      <c r="N32" s="228"/>
    </row>
    <row r="33" spans="14:14" ht="42" customHeight="1" x14ac:dyDescent="0.3">
      <c r="N33" s="228"/>
    </row>
  </sheetData>
  <mergeCells count="37">
    <mergeCell ref="Q4:Q5"/>
    <mergeCell ref="A22:A26"/>
    <mergeCell ref="B22:B26"/>
    <mergeCell ref="C22:C26"/>
    <mergeCell ref="G24:G26"/>
    <mergeCell ref="A6:A17"/>
    <mergeCell ref="B6:B17"/>
    <mergeCell ref="C6:C17"/>
    <mergeCell ref="G6:G8"/>
    <mergeCell ref="G9:G10"/>
    <mergeCell ref="G13:G14"/>
    <mergeCell ref="A19:A20"/>
    <mergeCell ref="B19:B20"/>
    <mergeCell ref="C19:C20"/>
    <mergeCell ref="A18:AE18"/>
    <mergeCell ref="A21:AE21"/>
    <mergeCell ref="AB4:AB5"/>
    <mergeCell ref="AC4:AC5"/>
    <mergeCell ref="AD4:AD5"/>
    <mergeCell ref="AE4:AE5"/>
    <mergeCell ref="A1:AE1"/>
    <mergeCell ref="A2:AE2"/>
    <mergeCell ref="A3:AE3"/>
    <mergeCell ref="A4:C5"/>
    <mergeCell ref="D4:F4"/>
    <mergeCell ref="G4:G5"/>
    <mergeCell ref="H4:H5"/>
    <mergeCell ref="I4:I5"/>
    <mergeCell ref="J4:J5"/>
    <mergeCell ref="M4:N4"/>
    <mergeCell ref="O4:O5"/>
    <mergeCell ref="P4:P5"/>
    <mergeCell ref="R4:S4"/>
    <mergeCell ref="T4:T5"/>
    <mergeCell ref="U4:U5"/>
    <mergeCell ref="V4:V5"/>
    <mergeCell ref="W4:Y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47"/>
  <sheetViews>
    <sheetView topLeftCell="C31" zoomScale="60" zoomScaleNormal="60" workbookViewId="0">
      <selection activeCell="S5" sqref="S1:V1048576"/>
    </sheetView>
  </sheetViews>
  <sheetFormatPr defaultColWidth="8.88671875" defaultRowHeight="14.4" x14ac:dyDescent="0.3"/>
  <cols>
    <col min="1" max="1" width="8.88671875" style="42" customWidth="1"/>
    <col min="2" max="2" width="13.109375" style="42" customWidth="1"/>
    <col min="3" max="3" width="8.6640625" style="42" customWidth="1"/>
    <col min="4" max="4" width="15.109375" style="56" customWidth="1"/>
    <col min="5" max="5" width="16.109375" style="56" customWidth="1"/>
    <col min="6" max="6" width="17.5546875" style="56" customWidth="1"/>
    <col min="7" max="7" width="22.21875" style="42" customWidth="1"/>
    <col min="8" max="8" width="21.109375" style="42" customWidth="1"/>
    <col min="9" max="9" width="22.6640625" style="57" customWidth="1"/>
    <col min="10" max="10" width="17.44140625" style="58" customWidth="1"/>
    <col min="11" max="12" width="17.44140625" style="56" customWidth="1"/>
    <col min="13" max="13" width="17.44140625" style="42" customWidth="1"/>
    <col min="14" max="17" width="17.44140625" style="42" hidden="1" customWidth="1"/>
    <col min="18" max="18" width="17.5546875" style="42" customWidth="1"/>
    <col min="19" max="22" width="17.5546875" style="42" hidden="1" customWidth="1"/>
    <col min="23" max="25" width="17.5546875" style="42" customWidth="1"/>
    <col min="26" max="26" width="23.5546875" style="42" customWidth="1"/>
    <col min="27" max="27" width="20.5546875" style="42" customWidth="1"/>
    <col min="28" max="28" width="17.5546875" style="39" customWidth="1"/>
    <col min="29" max="29" width="18.109375" style="46" customWidth="1"/>
    <col min="30" max="30" width="17.5546875" style="46" customWidth="1"/>
    <col min="31" max="31" width="19.5546875" style="42" customWidth="1"/>
    <col min="32" max="32" width="15.5546875" style="42" hidden="1" customWidth="1"/>
    <col min="33" max="16384" width="8.88671875" style="42"/>
  </cols>
  <sheetData>
    <row r="1" spans="1:32" ht="36.75" customHeight="1" x14ac:dyDescent="0.3">
      <c r="A1" s="292" t="s">
        <v>0</v>
      </c>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row>
    <row r="2" spans="1:32" ht="43.2" customHeight="1" x14ac:dyDescent="0.3">
      <c r="A2" s="293" t="s">
        <v>402</v>
      </c>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5"/>
    </row>
    <row r="3" spans="1:32" ht="33" customHeight="1" x14ac:dyDescent="0.3">
      <c r="A3" s="294" t="s">
        <v>879</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4"/>
    </row>
    <row r="4" spans="1:32" s="43" customFormat="1" ht="44.4" customHeight="1" x14ac:dyDescent="0.3">
      <c r="A4" s="235" t="s">
        <v>2</v>
      </c>
      <c r="B4" s="235"/>
      <c r="C4" s="235"/>
      <c r="D4" s="268" t="s">
        <v>3</v>
      </c>
      <c r="E4" s="268"/>
      <c r="F4" s="298"/>
      <c r="G4" s="235" t="s">
        <v>4</v>
      </c>
      <c r="H4" s="235" t="s">
        <v>5</v>
      </c>
      <c r="I4" s="235" t="s">
        <v>6</v>
      </c>
      <c r="J4" s="235" t="s">
        <v>7</v>
      </c>
      <c r="K4" s="183" t="s">
        <v>8</v>
      </c>
      <c r="L4" s="183" t="s">
        <v>9</v>
      </c>
      <c r="M4" s="239" t="s">
        <v>10</v>
      </c>
      <c r="N4" s="240"/>
      <c r="O4" s="237" t="s">
        <v>794</v>
      </c>
      <c r="P4" s="237" t="s">
        <v>795</v>
      </c>
      <c r="Q4" s="237" t="s">
        <v>796</v>
      </c>
      <c r="R4" s="239" t="s">
        <v>11</v>
      </c>
      <c r="S4" s="240"/>
      <c r="T4" s="237" t="s">
        <v>794</v>
      </c>
      <c r="U4" s="237" t="s">
        <v>795</v>
      </c>
      <c r="V4" s="237" t="s">
        <v>796</v>
      </c>
      <c r="W4" s="241" t="s">
        <v>880</v>
      </c>
      <c r="X4" s="241"/>
      <c r="Y4" s="241"/>
      <c r="Z4" s="40" t="s">
        <v>393</v>
      </c>
      <c r="AA4" s="40" t="s">
        <v>403</v>
      </c>
      <c r="AB4" s="235" t="s">
        <v>12</v>
      </c>
      <c r="AC4" s="235" t="s">
        <v>13</v>
      </c>
      <c r="AD4" s="235" t="s">
        <v>14</v>
      </c>
      <c r="AE4" s="235" t="s">
        <v>15</v>
      </c>
      <c r="AF4" s="235" t="s">
        <v>404</v>
      </c>
    </row>
    <row r="5" spans="1:32" s="43" customFormat="1" ht="59.4" customHeight="1" x14ac:dyDescent="0.3">
      <c r="A5" s="235"/>
      <c r="B5" s="235"/>
      <c r="C5" s="235"/>
      <c r="D5" s="2" t="s">
        <v>16</v>
      </c>
      <c r="E5" s="2" t="s">
        <v>17</v>
      </c>
      <c r="F5" s="2" t="s">
        <v>18</v>
      </c>
      <c r="G5" s="235"/>
      <c r="H5" s="235"/>
      <c r="I5" s="235"/>
      <c r="J5" s="235"/>
      <c r="K5" s="186" t="s">
        <v>19</v>
      </c>
      <c r="L5" s="183" t="s">
        <v>20</v>
      </c>
      <c r="M5" s="183" t="s">
        <v>21</v>
      </c>
      <c r="N5" s="183" t="s">
        <v>793</v>
      </c>
      <c r="O5" s="238"/>
      <c r="P5" s="238"/>
      <c r="Q5" s="238"/>
      <c r="R5" s="2" t="s">
        <v>21</v>
      </c>
      <c r="S5" s="148" t="s">
        <v>793</v>
      </c>
      <c r="T5" s="238"/>
      <c r="U5" s="238"/>
      <c r="V5" s="238"/>
      <c r="W5" s="157" t="s">
        <v>21</v>
      </c>
      <c r="X5" s="157" t="s">
        <v>793</v>
      </c>
      <c r="Y5" s="157" t="s">
        <v>881</v>
      </c>
      <c r="Z5" s="2" t="s">
        <v>21</v>
      </c>
      <c r="AA5" s="2" t="s">
        <v>21</v>
      </c>
      <c r="AB5" s="235"/>
      <c r="AC5" s="235"/>
      <c r="AD5" s="235"/>
      <c r="AE5" s="235"/>
      <c r="AF5" s="235"/>
    </row>
    <row r="6" spans="1:32" ht="69" customHeight="1" x14ac:dyDescent="0.3">
      <c r="A6" s="296" t="s">
        <v>74</v>
      </c>
      <c r="B6" s="296" t="s">
        <v>75</v>
      </c>
      <c r="C6" s="296" t="s">
        <v>76</v>
      </c>
      <c r="D6" s="204" t="s">
        <v>98</v>
      </c>
      <c r="E6" s="204" t="s">
        <v>41</v>
      </c>
      <c r="F6" s="204" t="s">
        <v>99</v>
      </c>
      <c r="G6" s="201" t="s">
        <v>100</v>
      </c>
      <c r="H6" s="201" t="s">
        <v>101</v>
      </c>
      <c r="I6" s="201" t="s">
        <v>102</v>
      </c>
      <c r="J6" s="25">
        <v>2</v>
      </c>
      <c r="K6" s="218">
        <v>4</v>
      </c>
      <c r="L6" s="74">
        <v>2</v>
      </c>
      <c r="M6" s="180">
        <v>1</v>
      </c>
      <c r="N6" s="180">
        <v>1</v>
      </c>
      <c r="O6" s="78" t="s">
        <v>824</v>
      </c>
      <c r="P6" s="180" t="s">
        <v>41</v>
      </c>
      <c r="Q6" s="180" t="s">
        <v>41</v>
      </c>
      <c r="R6" s="24" t="s">
        <v>41</v>
      </c>
      <c r="S6" s="14" t="s">
        <v>41</v>
      </c>
      <c r="T6" s="15" t="s">
        <v>797</v>
      </c>
      <c r="U6" s="14" t="s">
        <v>41</v>
      </c>
      <c r="V6" s="14" t="s">
        <v>41</v>
      </c>
      <c r="W6" s="163">
        <v>1</v>
      </c>
      <c r="X6" s="163">
        <v>1</v>
      </c>
      <c r="Y6" s="78" t="s">
        <v>824</v>
      </c>
      <c r="Z6" s="6">
        <v>1</v>
      </c>
      <c r="AA6" s="24" t="s">
        <v>41</v>
      </c>
      <c r="AB6" s="6" t="s">
        <v>41</v>
      </c>
      <c r="AC6" s="6" t="s">
        <v>35</v>
      </c>
      <c r="AD6" s="6" t="s">
        <v>103</v>
      </c>
      <c r="AE6" s="6" t="s">
        <v>405</v>
      </c>
      <c r="AF6" s="6"/>
    </row>
    <row r="7" spans="1:32" ht="77.25" customHeight="1" x14ac:dyDescent="0.3">
      <c r="A7" s="297"/>
      <c r="B7" s="297"/>
      <c r="C7" s="297"/>
      <c r="D7" s="209" t="s">
        <v>92</v>
      </c>
      <c r="E7" s="209" t="s">
        <v>41</v>
      </c>
      <c r="F7" s="209" t="s">
        <v>79</v>
      </c>
      <c r="G7" s="207" t="s">
        <v>94</v>
      </c>
      <c r="H7" s="199" t="s">
        <v>95</v>
      </c>
      <c r="I7" s="199" t="s">
        <v>96</v>
      </c>
      <c r="J7" s="7">
        <v>4</v>
      </c>
      <c r="K7" s="11">
        <v>4</v>
      </c>
      <c r="L7" s="8">
        <v>1</v>
      </c>
      <c r="M7" s="180">
        <v>1</v>
      </c>
      <c r="N7" s="180">
        <v>1</v>
      </c>
      <c r="O7" s="78" t="s">
        <v>824</v>
      </c>
      <c r="P7" s="180" t="s">
        <v>41</v>
      </c>
      <c r="Q7" s="180" t="s">
        <v>41</v>
      </c>
      <c r="R7" s="24" t="s">
        <v>41</v>
      </c>
      <c r="S7" s="14" t="s">
        <v>41</v>
      </c>
      <c r="T7" s="15" t="s">
        <v>797</v>
      </c>
      <c r="U7" s="14" t="s">
        <v>41</v>
      </c>
      <c r="V7" s="14" t="s">
        <v>41</v>
      </c>
      <c r="W7" s="163">
        <v>1</v>
      </c>
      <c r="X7" s="163">
        <v>1</v>
      </c>
      <c r="Y7" s="78" t="s">
        <v>824</v>
      </c>
      <c r="Z7" s="6" t="s">
        <v>41</v>
      </c>
      <c r="AA7" s="24" t="s">
        <v>41</v>
      </c>
      <c r="AB7" s="24" t="s">
        <v>41</v>
      </c>
      <c r="AC7" s="24" t="s">
        <v>134</v>
      </c>
      <c r="AD7" s="6" t="s">
        <v>406</v>
      </c>
      <c r="AE7" s="6" t="s">
        <v>405</v>
      </c>
      <c r="AF7" s="6"/>
    </row>
    <row r="8" spans="1:32" ht="23.1" customHeight="1" x14ac:dyDescent="0.3">
      <c r="A8" s="291"/>
      <c r="B8" s="291"/>
      <c r="C8" s="291"/>
      <c r="D8" s="291"/>
      <c r="E8" s="291"/>
      <c r="F8" s="291"/>
      <c r="G8" s="291"/>
      <c r="H8" s="291"/>
      <c r="I8" s="291"/>
      <c r="J8" s="291"/>
      <c r="K8" s="291"/>
      <c r="L8" s="291"/>
      <c r="M8" s="291"/>
      <c r="N8" s="291"/>
      <c r="O8" s="291"/>
      <c r="P8" s="291"/>
      <c r="Q8" s="291"/>
      <c r="R8" s="291"/>
      <c r="S8" s="291"/>
      <c r="T8" s="291"/>
      <c r="U8" s="291"/>
      <c r="V8" s="291"/>
      <c r="W8" s="291"/>
      <c r="X8" s="291"/>
      <c r="Y8" s="291"/>
      <c r="Z8" s="291"/>
      <c r="AA8" s="291"/>
      <c r="AB8" s="291"/>
      <c r="AC8" s="291"/>
      <c r="AD8" s="291"/>
      <c r="AE8" s="291"/>
      <c r="AF8" s="6"/>
    </row>
    <row r="9" spans="1:32" ht="90" customHeight="1" x14ac:dyDescent="0.3">
      <c r="A9" s="44" t="s">
        <v>110</v>
      </c>
      <c r="B9" s="44" t="s">
        <v>111</v>
      </c>
      <c r="C9" s="44" t="s">
        <v>112</v>
      </c>
      <c r="D9" s="209" t="s">
        <v>407</v>
      </c>
      <c r="E9" s="209" t="s">
        <v>41</v>
      </c>
      <c r="F9" s="209" t="s">
        <v>115</v>
      </c>
      <c r="G9" s="207" t="s">
        <v>143</v>
      </c>
      <c r="H9" s="199" t="s">
        <v>760</v>
      </c>
      <c r="I9" s="199" t="s">
        <v>759</v>
      </c>
      <c r="J9" s="7">
        <v>4</v>
      </c>
      <c r="K9" s="11">
        <v>4</v>
      </c>
      <c r="L9" s="45">
        <v>4</v>
      </c>
      <c r="M9" s="41">
        <v>1</v>
      </c>
      <c r="N9" s="41">
        <v>1</v>
      </c>
      <c r="O9" s="78" t="s">
        <v>824</v>
      </c>
      <c r="P9" s="180" t="s">
        <v>41</v>
      </c>
      <c r="Q9" s="180" t="s">
        <v>41</v>
      </c>
      <c r="R9" s="41">
        <v>1</v>
      </c>
      <c r="S9" s="151">
        <v>1</v>
      </c>
      <c r="T9" s="78" t="s">
        <v>824</v>
      </c>
      <c r="U9" s="151" t="s">
        <v>41</v>
      </c>
      <c r="V9" s="151" t="s">
        <v>41</v>
      </c>
      <c r="W9" s="171">
        <v>2</v>
      </c>
      <c r="X9" s="171">
        <v>2</v>
      </c>
      <c r="Y9" s="78" t="s">
        <v>824</v>
      </c>
      <c r="Z9" s="41">
        <v>1</v>
      </c>
      <c r="AA9" s="41">
        <v>1</v>
      </c>
      <c r="AB9" s="59" t="s">
        <v>41</v>
      </c>
      <c r="AC9" s="6" t="s">
        <v>61</v>
      </c>
      <c r="AD9" s="6" t="s">
        <v>408</v>
      </c>
      <c r="AE9" s="6" t="s">
        <v>405</v>
      </c>
      <c r="AF9" s="6"/>
    </row>
    <row r="10" spans="1:32" ht="16.649999999999999" customHeight="1" x14ac:dyDescent="0.3">
      <c r="A10" s="291"/>
      <c r="B10" s="291"/>
      <c r="C10" s="291"/>
      <c r="D10" s="291"/>
      <c r="E10" s="291"/>
      <c r="F10" s="291"/>
      <c r="G10" s="291"/>
      <c r="H10" s="291"/>
      <c r="I10" s="291"/>
      <c r="J10" s="291"/>
      <c r="K10" s="291"/>
      <c r="L10" s="291"/>
      <c r="M10" s="291"/>
      <c r="N10" s="291"/>
      <c r="O10" s="291"/>
      <c r="P10" s="291"/>
      <c r="Q10" s="291"/>
      <c r="R10" s="291"/>
      <c r="S10" s="291"/>
      <c r="T10" s="291"/>
      <c r="U10" s="291"/>
      <c r="V10" s="291"/>
      <c r="W10" s="291"/>
      <c r="X10" s="291"/>
      <c r="Y10" s="291"/>
      <c r="Z10" s="291"/>
      <c r="AA10" s="291"/>
      <c r="AB10" s="291"/>
      <c r="AC10" s="291"/>
      <c r="AD10" s="291"/>
      <c r="AE10" s="291"/>
      <c r="AF10" s="6"/>
    </row>
    <row r="11" spans="1:32" s="110" customFormat="1" ht="49.35" customHeight="1" x14ac:dyDescent="0.3">
      <c r="A11" s="301" t="s">
        <v>288</v>
      </c>
      <c r="B11" s="302" t="s">
        <v>289</v>
      </c>
      <c r="C11" s="301" t="s">
        <v>76</v>
      </c>
      <c r="D11" s="221" t="s">
        <v>409</v>
      </c>
      <c r="E11" s="221" t="s">
        <v>41</v>
      </c>
      <c r="F11" s="26" t="s">
        <v>291</v>
      </c>
      <c r="G11" s="199" t="s">
        <v>410</v>
      </c>
      <c r="H11" s="199" t="s">
        <v>411</v>
      </c>
      <c r="I11" s="14" t="s">
        <v>988</v>
      </c>
      <c r="J11" s="7">
        <v>4</v>
      </c>
      <c r="K11" s="11">
        <v>0</v>
      </c>
      <c r="L11" s="8">
        <v>4</v>
      </c>
      <c r="M11" s="180">
        <v>1</v>
      </c>
      <c r="N11" s="180">
        <v>1</v>
      </c>
      <c r="O11" s="78" t="s">
        <v>824</v>
      </c>
      <c r="P11" s="180" t="s">
        <v>41</v>
      </c>
      <c r="Q11" s="180" t="s">
        <v>41</v>
      </c>
      <c r="R11" s="75">
        <v>1</v>
      </c>
      <c r="S11" s="151">
        <v>1</v>
      </c>
      <c r="T11" s="78" t="s">
        <v>824</v>
      </c>
      <c r="U11" s="151" t="s">
        <v>41</v>
      </c>
      <c r="V11" s="151" t="s">
        <v>41</v>
      </c>
      <c r="W11" s="171">
        <v>2</v>
      </c>
      <c r="X11" s="171">
        <v>2</v>
      </c>
      <c r="Y11" s="78" t="s">
        <v>824</v>
      </c>
      <c r="Z11" s="75">
        <v>1</v>
      </c>
      <c r="AA11" s="75">
        <v>1</v>
      </c>
      <c r="AB11" s="109" t="s">
        <v>41</v>
      </c>
      <c r="AC11" s="75" t="s">
        <v>134</v>
      </c>
      <c r="AD11" s="75" t="s">
        <v>412</v>
      </c>
      <c r="AE11" s="75" t="s">
        <v>405</v>
      </c>
      <c r="AF11" s="75"/>
    </row>
    <row r="12" spans="1:32" ht="93.75" customHeight="1" x14ac:dyDescent="0.3">
      <c r="A12" s="301"/>
      <c r="B12" s="302"/>
      <c r="C12" s="301"/>
      <c r="D12" s="26" t="s">
        <v>413</v>
      </c>
      <c r="E12" s="26" t="s">
        <v>41</v>
      </c>
      <c r="F12" s="26" t="s">
        <v>291</v>
      </c>
      <c r="G12" s="299" t="s">
        <v>292</v>
      </c>
      <c r="H12" s="207" t="s">
        <v>780</v>
      </c>
      <c r="I12" s="199" t="s">
        <v>781</v>
      </c>
      <c r="J12" s="10">
        <v>43982</v>
      </c>
      <c r="K12" s="16">
        <v>43982</v>
      </c>
      <c r="L12" s="12">
        <v>44347</v>
      </c>
      <c r="M12" s="190" t="s">
        <v>41</v>
      </c>
      <c r="N12" s="14" t="s">
        <v>41</v>
      </c>
      <c r="O12" s="15" t="s">
        <v>797</v>
      </c>
      <c r="P12" s="14" t="s">
        <v>41</v>
      </c>
      <c r="Q12" s="14" t="s">
        <v>41</v>
      </c>
      <c r="R12" s="24" t="s">
        <v>41</v>
      </c>
      <c r="S12" s="154" t="s">
        <v>41</v>
      </c>
      <c r="T12" s="15" t="s">
        <v>797</v>
      </c>
      <c r="U12" s="14" t="s">
        <v>41</v>
      </c>
      <c r="V12" s="46" t="s">
        <v>41</v>
      </c>
      <c r="W12" s="163" t="s">
        <v>41</v>
      </c>
      <c r="X12" s="163" t="s">
        <v>41</v>
      </c>
      <c r="Y12" s="15" t="s">
        <v>797</v>
      </c>
      <c r="Z12" s="6" t="s">
        <v>41</v>
      </c>
      <c r="AA12" s="9">
        <v>44347</v>
      </c>
      <c r="AB12" s="24" t="s">
        <v>41</v>
      </c>
      <c r="AC12" s="24" t="s">
        <v>134</v>
      </c>
      <c r="AD12" s="6" t="s">
        <v>782</v>
      </c>
      <c r="AE12" s="24" t="s">
        <v>405</v>
      </c>
      <c r="AF12" s="6"/>
    </row>
    <row r="13" spans="1:32" ht="75" customHeight="1" x14ac:dyDescent="0.3">
      <c r="A13" s="301"/>
      <c r="B13" s="302"/>
      <c r="C13" s="301"/>
      <c r="D13" s="26" t="s">
        <v>414</v>
      </c>
      <c r="E13" s="26" t="s">
        <v>41</v>
      </c>
      <c r="F13" s="26" t="s">
        <v>291</v>
      </c>
      <c r="G13" s="253"/>
      <c r="H13" s="14" t="s">
        <v>761</v>
      </c>
      <c r="I13" s="199" t="s">
        <v>415</v>
      </c>
      <c r="J13" s="7" t="s">
        <v>416</v>
      </c>
      <c r="K13" s="11" t="s">
        <v>416</v>
      </c>
      <c r="L13" s="8" t="s">
        <v>416</v>
      </c>
      <c r="M13" s="180" t="s">
        <v>416</v>
      </c>
      <c r="N13" s="180" t="s">
        <v>876</v>
      </c>
      <c r="O13" s="80" t="s">
        <v>825</v>
      </c>
      <c r="P13" s="180" t="s">
        <v>877</v>
      </c>
      <c r="Q13" s="180" t="s">
        <v>871</v>
      </c>
      <c r="R13" s="6" t="s">
        <v>416</v>
      </c>
      <c r="S13" s="151" t="s">
        <v>940</v>
      </c>
      <c r="T13" s="80" t="s">
        <v>825</v>
      </c>
      <c r="U13" s="151" t="s">
        <v>941</v>
      </c>
      <c r="V13" s="151" t="s">
        <v>942</v>
      </c>
      <c r="W13" s="163" t="s">
        <v>416</v>
      </c>
      <c r="X13" s="163" t="s">
        <v>940</v>
      </c>
      <c r="Y13" s="80" t="s">
        <v>825</v>
      </c>
      <c r="Z13" s="6" t="s">
        <v>416</v>
      </c>
      <c r="AA13" s="6" t="s">
        <v>416</v>
      </c>
      <c r="AB13" s="24" t="s">
        <v>41</v>
      </c>
      <c r="AC13" s="24" t="s">
        <v>134</v>
      </c>
      <c r="AD13" s="6" t="s">
        <v>417</v>
      </c>
      <c r="AE13" s="24" t="s">
        <v>405</v>
      </c>
      <c r="AF13" s="6"/>
    </row>
    <row r="14" spans="1:32" ht="49.35" customHeight="1" x14ac:dyDescent="0.3">
      <c r="A14" s="301"/>
      <c r="B14" s="302"/>
      <c r="C14" s="301"/>
      <c r="D14" s="26" t="s">
        <v>418</v>
      </c>
      <c r="E14" s="26" t="s">
        <v>41</v>
      </c>
      <c r="F14" s="26" t="s">
        <v>291</v>
      </c>
      <c r="G14" s="254"/>
      <c r="H14" s="14" t="s">
        <v>762</v>
      </c>
      <c r="I14" s="199" t="s">
        <v>419</v>
      </c>
      <c r="J14" s="7" t="s">
        <v>420</v>
      </c>
      <c r="K14" s="11" t="s">
        <v>420</v>
      </c>
      <c r="L14" s="8" t="s">
        <v>420</v>
      </c>
      <c r="M14" s="180" t="s">
        <v>420</v>
      </c>
      <c r="N14" s="180" t="s">
        <v>874</v>
      </c>
      <c r="O14" s="78" t="s">
        <v>824</v>
      </c>
      <c r="P14" s="180" t="s">
        <v>41</v>
      </c>
      <c r="Q14" s="180" t="s">
        <v>41</v>
      </c>
      <c r="R14" s="6" t="s">
        <v>420</v>
      </c>
      <c r="S14" s="151" t="s">
        <v>943</v>
      </c>
      <c r="T14" s="78" t="s">
        <v>824</v>
      </c>
      <c r="U14" s="151" t="s">
        <v>41</v>
      </c>
      <c r="V14" s="151" t="s">
        <v>41</v>
      </c>
      <c r="W14" s="163" t="s">
        <v>420</v>
      </c>
      <c r="X14" s="163" t="s">
        <v>943</v>
      </c>
      <c r="Y14" s="78" t="s">
        <v>824</v>
      </c>
      <c r="Z14" s="6" t="s">
        <v>420</v>
      </c>
      <c r="AA14" s="6" t="s">
        <v>420</v>
      </c>
      <c r="AB14" s="24" t="s">
        <v>41</v>
      </c>
      <c r="AC14" s="24" t="s">
        <v>134</v>
      </c>
      <c r="AD14" s="6" t="s">
        <v>417</v>
      </c>
      <c r="AE14" s="24" t="s">
        <v>405</v>
      </c>
      <c r="AF14" s="6"/>
    </row>
    <row r="15" spans="1:32" ht="62.25" customHeight="1" x14ac:dyDescent="0.3">
      <c r="A15" s="301"/>
      <c r="B15" s="302"/>
      <c r="C15" s="301"/>
      <c r="D15" s="26" t="s">
        <v>421</v>
      </c>
      <c r="E15" s="26" t="s">
        <v>41</v>
      </c>
      <c r="F15" s="26" t="s">
        <v>291</v>
      </c>
      <c r="G15" s="288" t="s">
        <v>422</v>
      </c>
      <c r="H15" s="207" t="s">
        <v>423</v>
      </c>
      <c r="I15" s="207" t="s">
        <v>424</v>
      </c>
      <c r="J15" s="48">
        <v>43708</v>
      </c>
      <c r="K15" s="49">
        <v>43708</v>
      </c>
      <c r="L15" s="50">
        <v>44074</v>
      </c>
      <c r="M15" s="60">
        <v>44074</v>
      </c>
      <c r="N15" s="60" t="s">
        <v>872</v>
      </c>
      <c r="O15" s="80" t="s">
        <v>825</v>
      </c>
      <c r="P15" s="180" t="s">
        <v>826</v>
      </c>
      <c r="Q15" s="180" t="s">
        <v>827</v>
      </c>
      <c r="R15" s="24" t="s">
        <v>41</v>
      </c>
      <c r="S15" s="60" t="s">
        <v>41</v>
      </c>
      <c r="T15" s="78" t="s">
        <v>824</v>
      </c>
      <c r="U15" s="151" t="s">
        <v>41</v>
      </c>
      <c r="V15" s="151" t="s">
        <v>41</v>
      </c>
      <c r="W15" s="163" t="s">
        <v>41</v>
      </c>
      <c r="X15" s="172" t="s">
        <v>41</v>
      </c>
      <c r="Y15" s="78" t="s">
        <v>824</v>
      </c>
      <c r="Z15" s="6" t="s">
        <v>41</v>
      </c>
      <c r="AA15" s="24" t="s">
        <v>41</v>
      </c>
      <c r="AB15" s="24" t="s">
        <v>41</v>
      </c>
      <c r="AC15" s="24" t="s">
        <v>35</v>
      </c>
      <c r="AD15" s="6" t="s">
        <v>425</v>
      </c>
      <c r="AE15" s="24" t="s">
        <v>405</v>
      </c>
      <c r="AF15" s="6"/>
    </row>
    <row r="16" spans="1:32" ht="82.95" customHeight="1" x14ac:dyDescent="0.3">
      <c r="A16" s="301"/>
      <c r="B16" s="302"/>
      <c r="C16" s="301"/>
      <c r="D16" s="26" t="s">
        <v>426</v>
      </c>
      <c r="E16" s="26" t="s">
        <v>41</v>
      </c>
      <c r="F16" s="26" t="s">
        <v>291</v>
      </c>
      <c r="G16" s="300"/>
      <c r="H16" s="207" t="s">
        <v>427</v>
      </c>
      <c r="I16" s="207" t="s">
        <v>428</v>
      </c>
      <c r="J16" s="48">
        <v>44196</v>
      </c>
      <c r="K16" s="49">
        <v>44196</v>
      </c>
      <c r="L16" s="50">
        <v>44196</v>
      </c>
      <c r="M16" s="60" t="s">
        <v>41</v>
      </c>
      <c r="N16" s="14" t="s">
        <v>41</v>
      </c>
      <c r="O16" s="15" t="s">
        <v>797</v>
      </c>
      <c r="P16" s="180" t="s">
        <v>41</v>
      </c>
      <c r="Q16" s="180" t="s">
        <v>41</v>
      </c>
      <c r="R16" s="51">
        <v>44196</v>
      </c>
      <c r="S16" s="14" t="s">
        <v>944</v>
      </c>
      <c r="T16" s="80" t="s">
        <v>825</v>
      </c>
      <c r="U16" s="151" t="s">
        <v>945</v>
      </c>
      <c r="V16" s="151" t="s">
        <v>946</v>
      </c>
      <c r="W16" s="165">
        <v>44196</v>
      </c>
      <c r="X16" s="163" t="s">
        <v>944</v>
      </c>
      <c r="Y16" s="80" t="s">
        <v>825</v>
      </c>
      <c r="Z16" s="6" t="s">
        <v>41</v>
      </c>
      <c r="AA16" s="51" t="s">
        <v>41</v>
      </c>
      <c r="AB16" s="24" t="s">
        <v>41</v>
      </c>
      <c r="AC16" s="24" t="s">
        <v>134</v>
      </c>
      <c r="AD16" s="6" t="s">
        <v>429</v>
      </c>
      <c r="AE16" s="24" t="s">
        <v>405</v>
      </c>
      <c r="AF16" s="6"/>
    </row>
    <row r="17" spans="1:32" ht="57.6" customHeight="1" x14ac:dyDescent="0.3">
      <c r="A17" s="301"/>
      <c r="B17" s="302"/>
      <c r="C17" s="301"/>
      <c r="D17" s="26" t="s">
        <v>430</v>
      </c>
      <c r="E17" s="26" t="s">
        <v>41</v>
      </c>
      <c r="F17" s="26" t="s">
        <v>291</v>
      </c>
      <c r="G17" s="199" t="s">
        <v>431</v>
      </c>
      <c r="H17" s="207" t="s">
        <v>432</v>
      </c>
      <c r="I17" s="207" t="s">
        <v>433</v>
      </c>
      <c r="J17" s="7">
        <v>12</v>
      </c>
      <c r="K17" s="11">
        <v>12</v>
      </c>
      <c r="L17" s="8">
        <v>12</v>
      </c>
      <c r="M17" s="190">
        <v>3</v>
      </c>
      <c r="N17" s="190">
        <v>3</v>
      </c>
      <c r="O17" s="78" t="s">
        <v>824</v>
      </c>
      <c r="P17" s="180" t="s">
        <v>41</v>
      </c>
      <c r="Q17" s="180" t="s">
        <v>41</v>
      </c>
      <c r="R17" s="24">
        <v>3</v>
      </c>
      <c r="S17" s="154">
        <v>3</v>
      </c>
      <c r="T17" s="78" t="s">
        <v>824</v>
      </c>
      <c r="U17" s="151" t="s">
        <v>41</v>
      </c>
      <c r="V17" s="151" t="s">
        <v>41</v>
      </c>
      <c r="W17" s="163">
        <v>6</v>
      </c>
      <c r="X17" s="163">
        <v>6</v>
      </c>
      <c r="Y17" s="78" t="s">
        <v>824</v>
      </c>
      <c r="Z17" s="6">
        <v>3</v>
      </c>
      <c r="AA17" s="24">
        <v>3</v>
      </c>
      <c r="AB17" s="24" t="s">
        <v>41</v>
      </c>
      <c r="AC17" s="24" t="s">
        <v>35</v>
      </c>
      <c r="AD17" s="6" t="s">
        <v>434</v>
      </c>
      <c r="AE17" s="24" t="s">
        <v>405</v>
      </c>
      <c r="AF17" s="6"/>
    </row>
    <row r="18" spans="1:32" ht="81" customHeight="1" x14ac:dyDescent="0.3">
      <c r="A18" s="301"/>
      <c r="B18" s="302"/>
      <c r="C18" s="301"/>
      <c r="D18" s="26" t="s">
        <v>435</v>
      </c>
      <c r="E18" s="26" t="s">
        <v>41</v>
      </c>
      <c r="F18" s="26" t="s">
        <v>291</v>
      </c>
      <c r="G18" s="288" t="s">
        <v>305</v>
      </c>
      <c r="H18" s="199" t="s">
        <v>436</v>
      </c>
      <c r="I18" s="199" t="s">
        <v>437</v>
      </c>
      <c r="J18" s="10">
        <v>44012</v>
      </c>
      <c r="K18" s="11" t="s">
        <v>31</v>
      </c>
      <c r="L18" s="12">
        <v>44377</v>
      </c>
      <c r="M18" s="33" t="s">
        <v>41</v>
      </c>
      <c r="N18" s="14" t="s">
        <v>41</v>
      </c>
      <c r="O18" s="15" t="s">
        <v>797</v>
      </c>
      <c r="P18" s="180" t="s">
        <v>41</v>
      </c>
      <c r="Q18" s="180" t="s">
        <v>41</v>
      </c>
      <c r="R18" s="33" t="s">
        <v>505</v>
      </c>
      <c r="S18" s="14" t="s">
        <v>947</v>
      </c>
      <c r="T18" s="78" t="s">
        <v>824</v>
      </c>
      <c r="U18" s="14" t="s">
        <v>41</v>
      </c>
      <c r="V18" s="14" t="s">
        <v>41</v>
      </c>
      <c r="W18" s="169" t="s">
        <v>505</v>
      </c>
      <c r="X18" s="163" t="s">
        <v>947</v>
      </c>
      <c r="Y18" s="78" t="s">
        <v>824</v>
      </c>
      <c r="Z18" s="33" t="s">
        <v>505</v>
      </c>
      <c r="AA18" s="9">
        <v>44377</v>
      </c>
      <c r="AB18" s="59" t="s">
        <v>41</v>
      </c>
      <c r="AC18" s="6" t="s">
        <v>35</v>
      </c>
      <c r="AD18" s="6" t="s">
        <v>763</v>
      </c>
      <c r="AE18" s="24" t="s">
        <v>405</v>
      </c>
      <c r="AF18" s="6"/>
    </row>
    <row r="19" spans="1:32" ht="52.65" customHeight="1" x14ac:dyDescent="0.3">
      <c r="A19" s="301"/>
      <c r="B19" s="302"/>
      <c r="C19" s="301"/>
      <c r="D19" s="26" t="s">
        <v>438</v>
      </c>
      <c r="E19" s="26" t="s">
        <v>41</v>
      </c>
      <c r="F19" s="26" t="s">
        <v>291</v>
      </c>
      <c r="G19" s="288"/>
      <c r="H19" s="207" t="s">
        <v>439</v>
      </c>
      <c r="I19" s="207" t="s">
        <v>440</v>
      </c>
      <c r="J19" s="7">
        <v>4</v>
      </c>
      <c r="K19" s="11">
        <v>4</v>
      </c>
      <c r="L19" s="8">
        <v>4</v>
      </c>
      <c r="M19" s="190">
        <v>1</v>
      </c>
      <c r="N19" s="190">
        <v>1</v>
      </c>
      <c r="O19" s="78" t="s">
        <v>824</v>
      </c>
      <c r="P19" s="180" t="s">
        <v>41</v>
      </c>
      <c r="Q19" s="180" t="s">
        <v>41</v>
      </c>
      <c r="R19" s="24">
        <v>1</v>
      </c>
      <c r="S19" s="154">
        <v>1</v>
      </c>
      <c r="T19" s="78" t="s">
        <v>824</v>
      </c>
      <c r="U19" s="151" t="s">
        <v>41</v>
      </c>
      <c r="V19" s="151" t="s">
        <v>41</v>
      </c>
      <c r="W19" s="163">
        <v>2</v>
      </c>
      <c r="X19" s="163">
        <v>2</v>
      </c>
      <c r="Y19" s="78" t="s">
        <v>824</v>
      </c>
      <c r="Z19" s="6">
        <v>1</v>
      </c>
      <c r="AA19" s="24">
        <v>1</v>
      </c>
      <c r="AB19" s="24" t="s">
        <v>41</v>
      </c>
      <c r="AC19" s="24" t="s">
        <v>35</v>
      </c>
      <c r="AD19" s="6" t="s">
        <v>441</v>
      </c>
      <c r="AE19" s="24" t="s">
        <v>405</v>
      </c>
      <c r="AF19" s="6"/>
    </row>
    <row r="20" spans="1:32" s="107" customFormat="1" ht="44.4" customHeight="1" x14ac:dyDescent="0.3">
      <c r="A20" s="301"/>
      <c r="B20" s="302"/>
      <c r="C20" s="301"/>
      <c r="D20" s="26" t="s">
        <v>442</v>
      </c>
      <c r="E20" s="26" t="s">
        <v>41</v>
      </c>
      <c r="F20" s="26" t="s">
        <v>291</v>
      </c>
      <c r="G20" s="288"/>
      <c r="H20" s="207" t="s">
        <v>443</v>
      </c>
      <c r="I20" s="199" t="s">
        <v>968</v>
      </c>
      <c r="J20" s="27">
        <v>0.7</v>
      </c>
      <c r="K20" s="114">
        <v>0.7</v>
      </c>
      <c r="L20" s="28">
        <v>0.7</v>
      </c>
      <c r="M20" s="30">
        <v>0.7</v>
      </c>
      <c r="N20" s="30">
        <v>0.9</v>
      </c>
      <c r="O20" s="78" t="s">
        <v>824</v>
      </c>
      <c r="P20" s="180" t="s">
        <v>41</v>
      </c>
      <c r="Q20" s="180" t="s">
        <v>41</v>
      </c>
      <c r="R20" s="112">
        <v>0.7</v>
      </c>
      <c r="S20" s="29">
        <v>1.1200000000000001</v>
      </c>
      <c r="T20" s="78" t="s">
        <v>824</v>
      </c>
      <c r="U20" s="151" t="s">
        <v>41</v>
      </c>
      <c r="V20" s="151" t="s">
        <v>41</v>
      </c>
      <c r="W20" s="167">
        <v>0.7</v>
      </c>
      <c r="X20" s="167">
        <v>1.1200000000000001</v>
      </c>
      <c r="Y20" s="78" t="s">
        <v>824</v>
      </c>
      <c r="Z20" s="112">
        <v>0.7</v>
      </c>
      <c r="AA20" s="112">
        <v>0.7</v>
      </c>
      <c r="AB20" s="75" t="s">
        <v>41</v>
      </c>
      <c r="AC20" s="75" t="s">
        <v>35</v>
      </c>
      <c r="AD20" s="75" t="s">
        <v>444</v>
      </c>
      <c r="AE20" s="75" t="s">
        <v>405</v>
      </c>
      <c r="AF20" s="75"/>
    </row>
    <row r="21" spans="1:32" s="107" customFormat="1" ht="88.65" customHeight="1" x14ac:dyDescent="0.3">
      <c r="A21" s="301"/>
      <c r="B21" s="302"/>
      <c r="C21" s="301"/>
      <c r="D21" s="26" t="s">
        <v>445</v>
      </c>
      <c r="E21" s="26" t="s">
        <v>41</v>
      </c>
      <c r="F21" s="26" t="s">
        <v>291</v>
      </c>
      <c r="G21" s="207" t="s">
        <v>446</v>
      </c>
      <c r="H21" s="207" t="s">
        <v>447</v>
      </c>
      <c r="I21" s="199" t="s">
        <v>989</v>
      </c>
      <c r="J21" s="52">
        <v>4.8611111111111112E-2</v>
      </c>
      <c r="K21" s="53">
        <v>4.8611111111111112E-2</v>
      </c>
      <c r="L21" s="115">
        <v>4.8611111111111112E-2</v>
      </c>
      <c r="M21" s="61">
        <v>4.8611111111111112E-2</v>
      </c>
      <c r="N21" s="61">
        <v>4.8611111111111112E-2</v>
      </c>
      <c r="O21" s="78" t="s">
        <v>824</v>
      </c>
      <c r="P21" s="180" t="s">
        <v>41</v>
      </c>
      <c r="Q21" s="180" t="s">
        <v>41</v>
      </c>
      <c r="R21" s="113">
        <v>4.8611111111111112E-2</v>
      </c>
      <c r="S21" s="55">
        <v>4.8611111111111112E-2</v>
      </c>
      <c r="T21" s="78" t="s">
        <v>824</v>
      </c>
      <c r="U21" s="151" t="s">
        <v>41</v>
      </c>
      <c r="V21" s="151" t="s">
        <v>41</v>
      </c>
      <c r="W21" s="173">
        <v>4.8611111111111112E-2</v>
      </c>
      <c r="X21" s="173">
        <v>4.8611111111111112E-2</v>
      </c>
      <c r="Y21" s="78" t="s">
        <v>824</v>
      </c>
      <c r="Z21" s="113">
        <v>4.8611111111111112E-2</v>
      </c>
      <c r="AA21" s="113">
        <v>4.8611111111111112E-2</v>
      </c>
      <c r="AB21" s="75" t="s">
        <v>41</v>
      </c>
      <c r="AC21" s="75" t="s">
        <v>35</v>
      </c>
      <c r="AD21" s="75" t="s">
        <v>441</v>
      </c>
      <c r="AE21" s="75" t="s">
        <v>405</v>
      </c>
      <c r="AF21" s="75"/>
    </row>
    <row r="22" spans="1:32" ht="78.75" customHeight="1" x14ac:dyDescent="0.3">
      <c r="A22" s="301"/>
      <c r="B22" s="302"/>
      <c r="C22" s="301"/>
      <c r="D22" s="26" t="s">
        <v>448</v>
      </c>
      <c r="E22" s="26" t="s">
        <v>41</v>
      </c>
      <c r="F22" s="26" t="s">
        <v>291</v>
      </c>
      <c r="G22" s="199" t="s">
        <v>449</v>
      </c>
      <c r="H22" s="207" t="s">
        <v>450</v>
      </c>
      <c r="I22" s="207" t="s">
        <v>451</v>
      </c>
      <c r="J22" s="7">
        <v>12</v>
      </c>
      <c r="K22" s="11">
        <v>12</v>
      </c>
      <c r="L22" s="8">
        <v>12</v>
      </c>
      <c r="M22" s="190">
        <v>3</v>
      </c>
      <c r="N22" s="190">
        <v>3</v>
      </c>
      <c r="O22" s="78" t="s">
        <v>824</v>
      </c>
      <c r="P22" s="180" t="s">
        <v>41</v>
      </c>
      <c r="Q22" s="180" t="s">
        <v>41</v>
      </c>
      <c r="R22" s="24">
        <v>3</v>
      </c>
      <c r="S22" s="154">
        <v>3</v>
      </c>
      <c r="T22" s="78" t="s">
        <v>824</v>
      </c>
      <c r="U22" s="151" t="s">
        <v>41</v>
      </c>
      <c r="V22" s="151" t="s">
        <v>41</v>
      </c>
      <c r="W22" s="163">
        <v>6</v>
      </c>
      <c r="X22" s="163">
        <v>6</v>
      </c>
      <c r="Y22" s="78" t="s">
        <v>824</v>
      </c>
      <c r="Z22" s="6">
        <v>3</v>
      </c>
      <c r="AA22" s="24">
        <v>3</v>
      </c>
      <c r="AB22" s="24" t="s">
        <v>41</v>
      </c>
      <c r="AC22" s="24" t="s">
        <v>35</v>
      </c>
      <c r="AD22" s="6" t="s">
        <v>434</v>
      </c>
      <c r="AE22" s="24" t="s">
        <v>405</v>
      </c>
      <c r="AF22" s="6"/>
    </row>
    <row r="23" spans="1:32" ht="65.400000000000006" customHeight="1" x14ac:dyDescent="0.3">
      <c r="A23" s="301"/>
      <c r="B23" s="302"/>
      <c r="C23" s="301"/>
      <c r="D23" s="26" t="s">
        <v>452</v>
      </c>
      <c r="E23" s="26" t="s">
        <v>41</v>
      </c>
      <c r="F23" s="26" t="s">
        <v>291</v>
      </c>
      <c r="G23" s="199" t="s">
        <v>453</v>
      </c>
      <c r="H23" s="207" t="s">
        <v>454</v>
      </c>
      <c r="I23" s="207" t="s">
        <v>455</v>
      </c>
      <c r="J23" s="7">
        <v>12</v>
      </c>
      <c r="K23" s="11">
        <v>12</v>
      </c>
      <c r="L23" s="8">
        <v>12</v>
      </c>
      <c r="M23" s="190">
        <v>3</v>
      </c>
      <c r="N23" s="190">
        <v>3</v>
      </c>
      <c r="O23" s="78" t="s">
        <v>824</v>
      </c>
      <c r="P23" s="180" t="s">
        <v>41</v>
      </c>
      <c r="Q23" s="180" t="s">
        <v>41</v>
      </c>
      <c r="R23" s="24">
        <v>3</v>
      </c>
      <c r="S23" s="154">
        <v>3</v>
      </c>
      <c r="T23" s="78" t="s">
        <v>824</v>
      </c>
      <c r="U23" s="151" t="s">
        <v>41</v>
      </c>
      <c r="V23" s="151" t="s">
        <v>41</v>
      </c>
      <c r="W23" s="163">
        <v>6</v>
      </c>
      <c r="X23" s="163">
        <v>6</v>
      </c>
      <c r="Y23" s="78" t="s">
        <v>824</v>
      </c>
      <c r="Z23" s="6">
        <v>3</v>
      </c>
      <c r="AA23" s="24">
        <v>3</v>
      </c>
      <c r="AB23" s="24" t="s">
        <v>41</v>
      </c>
      <c r="AC23" s="24" t="s">
        <v>35</v>
      </c>
      <c r="AD23" s="6" t="s">
        <v>456</v>
      </c>
      <c r="AE23" s="24" t="s">
        <v>405</v>
      </c>
      <c r="AF23" s="6"/>
    </row>
    <row r="24" spans="1:32" ht="65.400000000000006" customHeight="1" x14ac:dyDescent="0.3">
      <c r="A24" s="301"/>
      <c r="B24" s="302"/>
      <c r="C24" s="301"/>
      <c r="D24" s="26" t="s">
        <v>457</v>
      </c>
      <c r="E24" s="26" t="s">
        <v>41</v>
      </c>
      <c r="F24" s="26" t="s">
        <v>291</v>
      </c>
      <c r="G24" s="288" t="s">
        <v>295</v>
      </c>
      <c r="H24" s="207" t="s">
        <v>458</v>
      </c>
      <c r="I24" s="207" t="s">
        <v>459</v>
      </c>
      <c r="J24" s="7">
        <v>12</v>
      </c>
      <c r="K24" s="11">
        <v>12</v>
      </c>
      <c r="L24" s="8">
        <v>12</v>
      </c>
      <c r="M24" s="190">
        <v>3</v>
      </c>
      <c r="N24" s="190">
        <v>3</v>
      </c>
      <c r="O24" s="78" t="s">
        <v>824</v>
      </c>
      <c r="P24" s="180" t="s">
        <v>41</v>
      </c>
      <c r="Q24" s="180" t="s">
        <v>41</v>
      </c>
      <c r="R24" s="24">
        <v>3</v>
      </c>
      <c r="S24" s="154">
        <v>3</v>
      </c>
      <c r="T24" s="78" t="s">
        <v>824</v>
      </c>
      <c r="U24" s="151" t="s">
        <v>41</v>
      </c>
      <c r="V24" s="151" t="s">
        <v>41</v>
      </c>
      <c r="W24" s="163">
        <v>6</v>
      </c>
      <c r="X24" s="163">
        <v>6</v>
      </c>
      <c r="Y24" s="78" t="s">
        <v>824</v>
      </c>
      <c r="Z24" s="6">
        <v>3</v>
      </c>
      <c r="AA24" s="24">
        <v>3</v>
      </c>
      <c r="AB24" s="24" t="s">
        <v>41</v>
      </c>
      <c r="AC24" s="24" t="s">
        <v>35</v>
      </c>
      <c r="AD24" s="6" t="s">
        <v>434</v>
      </c>
      <c r="AE24" s="24" t="s">
        <v>405</v>
      </c>
      <c r="AF24" s="6"/>
    </row>
    <row r="25" spans="1:32" s="107" customFormat="1" ht="61.65" customHeight="1" x14ac:dyDescent="0.3">
      <c r="A25" s="301"/>
      <c r="B25" s="302"/>
      <c r="C25" s="301"/>
      <c r="D25" s="26" t="s">
        <v>460</v>
      </c>
      <c r="E25" s="26" t="s">
        <v>41</v>
      </c>
      <c r="F25" s="26" t="s">
        <v>291</v>
      </c>
      <c r="G25" s="288"/>
      <c r="H25" s="207" t="s">
        <v>301</v>
      </c>
      <c r="I25" s="207" t="s">
        <v>990</v>
      </c>
      <c r="J25" s="7">
        <v>12</v>
      </c>
      <c r="K25" s="31">
        <v>12</v>
      </c>
      <c r="L25" s="32">
        <v>12</v>
      </c>
      <c r="M25" s="180">
        <v>3</v>
      </c>
      <c r="N25" s="180">
        <v>3</v>
      </c>
      <c r="O25" s="78" t="s">
        <v>824</v>
      </c>
      <c r="P25" s="180" t="s">
        <v>41</v>
      </c>
      <c r="Q25" s="180" t="s">
        <v>41</v>
      </c>
      <c r="R25" s="75">
        <v>3</v>
      </c>
      <c r="S25" s="154">
        <v>3</v>
      </c>
      <c r="T25" s="78" t="s">
        <v>824</v>
      </c>
      <c r="U25" s="151" t="s">
        <v>41</v>
      </c>
      <c r="V25" s="151" t="s">
        <v>41</v>
      </c>
      <c r="W25" s="163">
        <v>6</v>
      </c>
      <c r="X25" s="163">
        <v>6</v>
      </c>
      <c r="Y25" s="78" t="s">
        <v>824</v>
      </c>
      <c r="Z25" s="75">
        <v>3</v>
      </c>
      <c r="AA25" s="75">
        <v>3</v>
      </c>
      <c r="AB25" s="75" t="s">
        <v>41</v>
      </c>
      <c r="AC25" s="75" t="s">
        <v>134</v>
      </c>
      <c r="AD25" s="75" t="s">
        <v>461</v>
      </c>
      <c r="AE25" s="75" t="s">
        <v>405</v>
      </c>
      <c r="AF25" s="75"/>
    </row>
    <row r="26" spans="1:32" s="107" customFormat="1" ht="81.75" customHeight="1" x14ac:dyDescent="0.3">
      <c r="A26" s="301"/>
      <c r="B26" s="302"/>
      <c r="C26" s="301"/>
      <c r="D26" s="26" t="s">
        <v>462</v>
      </c>
      <c r="E26" s="26" t="s">
        <v>41</v>
      </c>
      <c r="F26" s="26" t="s">
        <v>463</v>
      </c>
      <c r="G26" s="199" t="s">
        <v>464</v>
      </c>
      <c r="H26" s="199" t="s">
        <v>465</v>
      </c>
      <c r="I26" s="199" t="s">
        <v>991</v>
      </c>
      <c r="J26" s="27">
        <v>1</v>
      </c>
      <c r="K26" s="114">
        <v>1</v>
      </c>
      <c r="L26" s="28">
        <v>1</v>
      </c>
      <c r="M26" s="30">
        <v>0.2</v>
      </c>
      <c r="N26" s="30">
        <v>0.52</v>
      </c>
      <c r="O26" s="78" t="s">
        <v>824</v>
      </c>
      <c r="P26" s="180" t="s">
        <v>41</v>
      </c>
      <c r="Q26" s="180" t="s">
        <v>41</v>
      </c>
      <c r="R26" s="112">
        <v>0.2</v>
      </c>
      <c r="S26" s="15"/>
      <c r="T26" s="78" t="s">
        <v>824</v>
      </c>
      <c r="U26" s="151" t="s">
        <v>41</v>
      </c>
      <c r="V26" s="151" t="s">
        <v>41</v>
      </c>
      <c r="W26" s="167">
        <v>0.2</v>
      </c>
      <c r="X26" s="167">
        <v>0.52</v>
      </c>
      <c r="Y26" s="78" t="s">
        <v>824</v>
      </c>
      <c r="Z26" s="112">
        <v>0.35</v>
      </c>
      <c r="AA26" s="112">
        <v>0.25</v>
      </c>
      <c r="AB26" s="75" t="s">
        <v>41</v>
      </c>
      <c r="AC26" s="75" t="s">
        <v>134</v>
      </c>
      <c r="AD26" s="75" t="s">
        <v>466</v>
      </c>
      <c r="AE26" s="75" t="s">
        <v>467</v>
      </c>
      <c r="AF26" s="75"/>
    </row>
    <row r="27" spans="1:32" ht="55.5" customHeight="1" x14ac:dyDescent="0.3">
      <c r="A27" s="301"/>
      <c r="B27" s="302"/>
      <c r="C27" s="301"/>
      <c r="D27" s="26" t="s">
        <v>468</v>
      </c>
      <c r="E27" s="26" t="s">
        <v>41</v>
      </c>
      <c r="F27" s="26" t="s">
        <v>291</v>
      </c>
      <c r="G27" s="288" t="s">
        <v>469</v>
      </c>
      <c r="H27" s="207" t="s">
        <v>470</v>
      </c>
      <c r="I27" s="207" t="s">
        <v>471</v>
      </c>
      <c r="J27" s="7">
        <v>4</v>
      </c>
      <c r="K27" s="11">
        <v>4</v>
      </c>
      <c r="L27" s="8">
        <v>4</v>
      </c>
      <c r="M27" s="190">
        <v>1</v>
      </c>
      <c r="N27" s="180">
        <v>1</v>
      </c>
      <c r="O27" s="78" t="s">
        <v>824</v>
      </c>
      <c r="P27" s="180" t="s">
        <v>41</v>
      </c>
      <c r="Q27" s="180" t="s">
        <v>41</v>
      </c>
      <c r="R27" s="24">
        <v>1</v>
      </c>
      <c r="S27" s="151">
        <v>1</v>
      </c>
      <c r="T27" s="78" t="s">
        <v>824</v>
      </c>
      <c r="U27" s="151" t="s">
        <v>41</v>
      </c>
      <c r="V27" s="151" t="s">
        <v>41</v>
      </c>
      <c r="W27" s="163">
        <v>2</v>
      </c>
      <c r="X27" s="174">
        <v>2</v>
      </c>
      <c r="Y27" s="78" t="s">
        <v>824</v>
      </c>
      <c r="Z27" s="6">
        <v>1</v>
      </c>
      <c r="AA27" s="24">
        <v>1</v>
      </c>
      <c r="AB27" s="24" t="s">
        <v>41</v>
      </c>
      <c r="AC27" s="24" t="s">
        <v>35</v>
      </c>
      <c r="AD27" s="6" t="s">
        <v>472</v>
      </c>
      <c r="AE27" s="24" t="s">
        <v>473</v>
      </c>
      <c r="AF27" s="6"/>
    </row>
    <row r="28" spans="1:32" ht="100.5" customHeight="1" x14ac:dyDescent="0.3">
      <c r="A28" s="301"/>
      <c r="B28" s="302"/>
      <c r="C28" s="301"/>
      <c r="D28" s="26" t="s">
        <v>474</v>
      </c>
      <c r="E28" s="26" t="s">
        <v>41</v>
      </c>
      <c r="F28" s="26" t="s">
        <v>291</v>
      </c>
      <c r="G28" s="288"/>
      <c r="H28" s="288" t="s">
        <v>764</v>
      </c>
      <c r="I28" s="199" t="s">
        <v>765</v>
      </c>
      <c r="J28" s="52">
        <v>8.4027777777777771E-2</v>
      </c>
      <c r="K28" s="53">
        <v>4.2361111111111106E-2</v>
      </c>
      <c r="L28" s="54">
        <v>8.4027777777777771E-2</v>
      </c>
      <c r="M28" s="55">
        <v>8.4027777777777771E-2</v>
      </c>
      <c r="N28" s="55">
        <v>8.4027777777777771E-2</v>
      </c>
      <c r="O28" s="78" t="s">
        <v>824</v>
      </c>
      <c r="P28" s="180" t="s">
        <v>41</v>
      </c>
      <c r="Q28" s="180" t="s">
        <v>41</v>
      </c>
      <c r="R28" s="24" t="s">
        <v>41</v>
      </c>
      <c r="S28" s="151" t="s">
        <v>41</v>
      </c>
      <c r="T28" s="15" t="s">
        <v>797</v>
      </c>
      <c r="U28" s="151" t="s">
        <v>41</v>
      </c>
      <c r="V28" s="151" t="s">
        <v>41</v>
      </c>
      <c r="W28" s="173">
        <v>8.4027777777777771E-2</v>
      </c>
      <c r="X28" s="173">
        <v>8.4027777777777771E-2</v>
      </c>
      <c r="Y28" s="78" t="s">
        <v>824</v>
      </c>
      <c r="Z28" s="55">
        <v>8.4027777777777771E-2</v>
      </c>
      <c r="AA28" s="61" t="s">
        <v>41</v>
      </c>
      <c r="AB28" s="24" t="s">
        <v>41</v>
      </c>
      <c r="AC28" s="24" t="s">
        <v>35</v>
      </c>
      <c r="AD28" s="6" t="s">
        <v>472</v>
      </c>
      <c r="AE28" s="24" t="s">
        <v>473</v>
      </c>
      <c r="AF28" s="6"/>
    </row>
    <row r="29" spans="1:32" ht="101.25" customHeight="1" x14ac:dyDescent="0.3">
      <c r="A29" s="301"/>
      <c r="B29" s="302"/>
      <c r="C29" s="301"/>
      <c r="D29" s="26" t="s">
        <v>475</v>
      </c>
      <c r="E29" s="26" t="s">
        <v>41</v>
      </c>
      <c r="F29" s="26" t="s">
        <v>291</v>
      </c>
      <c r="G29" s="288"/>
      <c r="H29" s="288"/>
      <c r="I29" s="199" t="s">
        <v>766</v>
      </c>
      <c r="J29" s="52">
        <v>4.2361111111111106E-2</v>
      </c>
      <c r="K29" s="53">
        <v>4.2361111111111106E-2</v>
      </c>
      <c r="L29" s="54">
        <v>4.2361111111111106E-2</v>
      </c>
      <c r="M29" s="55">
        <v>4.2361111111111106E-2</v>
      </c>
      <c r="N29" s="82">
        <v>4.2361111111111106E-2</v>
      </c>
      <c r="O29" s="78" t="s">
        <v>824</v>
      </c>
      <c r="P29" s="180" t="s">
        <v>41</v>
      </c>
      <c r="Q29" s="180" t="s">
        <v>41</v>
      </c>
      <c r="R29" s="24" t="s">
        <v>41</v>
      </c>
      <c r="S29" s="151" t="s">
        <v>41</v>
      </c>
      <c r="T29" s="15" t="s">
        <v>797</v>
      </c>
      <c r="U29" s="14" t="s">
        <v>41</v>
      </c>
      <c r="V29" s="14" t="s">
        <v>41</v>
      </c>
      <c r="W29" s="173">
        <v>4.2361111111111106E-2</v>
      </c>
      <c r="X29" s="173">
        <v>4.2361111111111106E-2</v>
      </c>
      <c r="Y29" s="78" t="s">
        <v>824</v>
      </c>
      <c r="Z29" s="55">
        <v>4.2361111111111106E-2</v>
      </c>
      <c r="AA29" s="61" t="s">
        <v>41</v>
      </c>
      <c r="AB29" s="24" t="s">
        <v>41</v>
      </c>
      <c r="AC29" s="24" t="s">
        <v>35</v>
      </c>
      <c r="AD29" s="6" t="s">
        <v>472</v>
      </c>
      <c r="AE29" s="24" t="s">
        <v>473</v>
      </c>
      <c r="AF29" s="6"/>
    </row>
    <row r="30" spans="1:32" ht="119.4" customHeight="1" x14ac:dyDescent="0.3">
      <c r="A30" s="301"/>
      <c r="B30" s="302"/>
      <c r="C30" s="301"/>
      <c r="D30" s="26" t="s">
        <v>476</v>
      </c>
      <c r="E30" s="26" t="s">
        <v>41</v>
      </c>
      <c r="F30" s="26" t="s">
        <v>291</v>
      </c>
      <c r="G30" s="288"/>
      <c r="H30" s="288"/>
      <c r="I30" s="47" t="s">
        <v>767</v>
      </c>
      <c r="J30" s="7" t="s">
        <v>477</v>
      </c>
      <c r="K30" s="11">
        <v>1.6</v>
      </c>
      <c r="L30" s="8" t="s">
        <v>477</v>
      </c>
      <c r="M30" s="180" t="s">
        <v>477</v>
      </c>
      <c r="N30" s="180" t="s">
        <v>477</v>
      </c>
      <c r="O30" s="78" t="s">
        <v>824</v>
      </c>
      <c r="P30" s="180" t="s">
        <v>41</v>
      </c>
      <c r="Q30" s="180" t="s">
        <v>41</v>
      </c>
      <c r="R30" s="6" t="s">
        <v>477</v>
      </c>
      <c r="S30" s="151" t="s">
        <v>477</v>
      </c>
      <c r="T30" s="78" t="s">
        <v>824</v>
      </c>
      <c r="U30" s="14" t="s">
        <v>41</v>
      </c>
      <c r="V30" s="14" t="s">
        <v>41</v>
      </c>
      <c r="W30" s="163" t="s">
        <v>477</v>
      </c>
      <c r="X30" s="163" t="s">
        <v>477</v>
      </c>
      <c r="Y30" s="78" t="s">
        <v>824</v>
      </c>
      <c r="Z30" s="6" t="s">
        <v>477</v>
      </c>
      <c r="AA30" s="6" t="s">
        <v>477</v>
      </c>
      <c r="AB30" s="24" t="s">
        <v>41</v>
      </c>
      <c r="AC30" s="24" t="s">
        <v>35</v>
      </c>
      <c r="AD30" s="6" t="s">
        <v>472</v>
      </c>
      <c r="AE30" s="24" t="s">
        <v>473</v>
      </c>
      <c r="AF30" s="6"/>
    </row>
    <row r="31" spans="1:32" ht="67.5" customHeight="1" x14ac:dyDescent="0.3">
      <c r="A31" s="301"/>
      <c r="B31" s="302"/>
      <c r="C31" s="301"/>
      <c r="D31" s="26" t="s">
        <v>478</v>
      </c>
      <c r="E31" s="26" t="s">
        <v>41</v>
      </c>
      <c r="F31" s="26" t="s">
        <v>291</v>
      </c>
      <c r="G31" s="288"/>
      <c r="H31" s="14" t="s">
        <v>479</v>
      </c>
      <c r="I31" s="14" t="s">
        <v>480</v>
      </c>
      <c r="J31" s="7">
        <v>12</v>
      </c>
      <c r="K31" s="31">
        <v>4</v>
      </c>
      <c r="L31" s="32">
        <v>12</v>
      </c>
      <c r="M31" s="180">
        <v>3</v>
      </c>
      <c r="N31" s="180">
        <v>3</v>
      </c>
      <c r="O31" s="78" t="s">
        <v>824</v>
      </c>
      <c r="P31" s="180" t="s">
        <v>41</v>
      </c>
      <c r="Q31" s="180" t="s">
        <v>41</v>
      </c>
      <c r="R31" s="6">
        <v>3</v>
      </c>
      <c r="S31" s="151">
        <v>3</v>
      </c>
      <c r="T31" s="78" t="s">
        <v>824</v>
      </c>
      <c r="U31" s="151" t="s">
        <v>41</v>
      </c>
      <c r="V31" s="151" t="s">
        <v>41</v>
      </c>
      <c r="W31" s="163">
        <v>6</v>
      </c>
      <c r="X31" s="163">
        <v>6</v>
      </c>
      <c r="Y31" s="78" t="s">
        <v>824</v>
      </c>
      <c r="Z31" s="6">
        <v>3</v>
      </c>
      <c r="AA31" s="6">
        <v>3</v>
      </c>
      <c r="AB31" s="6" t="s">
        <v>41</v>
      </c>
      <c r="AC31" s="24" t="s">
        <v>35</v>
      </c>
      <c r="AD31" s="6" t="s">
        <v>481</v>
      </c>
      <c r="AE31" s="24" t="s">
        <v>405</v>
      </c>
      <c r="AF31" s="14"/>
    </row>
    <row r="32" spans="1:32" ht="73.5" customHeight="1" x14ac:dyDescent="0.3">
      <c r="A32" s="301"/>
      <c r="B32" s="302"/>
      <c r="C32" s="301"/>
      <c r="D32" s="26" t="s">
        <v>482</v>
      </c>
      <c r="E32" s="26" t="s">
        <v>41</v>
      </c>
      <c r="F32" s="26" t="s">
        <v>291</v>
      </c>
      <c r="G32" s="288"/>
      <c r="H32" s="14" t="s">
        <v>483</v>
      </c>
      <c r="I32" s="14" t="s">
        <v>484</v>
      </c>
      <c r="J32" s="7">
        <v>12</v>
      </c>
      <c r="K32" s="31">
        <v>4</v>
      </c>
      <c r="L32" s="32">
        <v>12</v>
      </c>
      <c r="M32" s="180">
        <v>3</v>
      </c>
      <c r="N32" s="180">
        <v>3</v>
      </c>
      <c r="O32" s="78" t="s">
        <v>824</v>
      </c>
      <c r="P32" s="180" t="s">
        <v>41</v>
      </c>
      <c r="Q32" s="180" t="s">
        <v>41</v>
      </c>
      <c r="R32" s="6">
        <v>3</v>
      </c>
      <c r="S32" s="151">
        <v>3</v>
      </c>
      <c r="T32" s="78" t="s">
        <v>824</v>
      </c>
      <c r="U32" s="151" t="s">
        <v>41</v>
      </c>
      <c r="V32" s="151" t="s">
        <v>41</v>
      </c>
      <c r="W32" s="163">
        <v>6</v>
      </c>
      <c r="X32" s="163">
        <v>6</v>
      </c>
      <c r="Y32" s="78" t="s">
        <v>824</v>
      </c>
      <c r="Z32" s="6">
        <v>3</v>
      </c>
      <c r="AA32" s="6">
        <v>3</v>
      </c>
      <c r="AB32" s="6" t="s">
        <v>41</v>
      </c>
      <c r="AC32" s="24" t="s">
        <v>35</v>
      </c>
      <c r="AD32" s="6" t="s">
        <v>485</v>
      </c>
      <c r="AE32" s="24" t="s">
        <v>405</v>
      </c>
      <c r="AF32" s="47"/>
    </row>
    <row r="33" spans="1:32" ht="18" customHeight="1" x14ac:dyDescent="0.3">
      <c r="A33" s="291"/>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6"/>
    </row>
    <row r="34" spans="1:32" ht="49.95" customHeight="1" x14ac:dyDescent="0.3">
      <c r="A34" s="287" t="s">
        <v>315</v>
      </c>
      <c r="B34" s="287" t="s">
        <v>486</v>
      </c>
      <c r="C34" s="287" t="s">
        <v>76</v>
      </c>
      <c r="D34" s="209" t="s">
        <v>317</v>
      </c>
      <c r="E34" s="209" t="s">
        <v>41</v>
      </c>
      <c r="F34" s="209" t="s">
        <v>93</v>
      </c>
      <c r="G34" s="199" t="s">
        <v>318</v>
      </c>
      <c r="H34" s="199" t="s">
        <v>319</v>
      </c>
      <c r="I34" s="199" t="s">
        <v>320</v>
      </c>
      <c r="J34" s="7">
        <v>4</v>
      </c>
      <c r="K34" s="11">
        <v>4</v>
      </c>
      <c r="L34" s="8">
        <v>4</v>
      </c>
      <c r="M34" s="195">
        <v>1</v>
      </c>
      <c r="N34" s="195">
        <v>1</v>
      </c>
      <c r="O34" s="78" t="s">
        <v>824</v>
      </c>
      <c r="P34" s="180" t="s">
        <v>41</v>
      </c>
      <c r="Q34" s="180" t="s">
        <v>41</v>
      </c>
      <c r="R34" s="6">
        <v>1</v>
      </c>
      <c r="S34" s="156">
        <v>1</v>
      </c>
      <c r="T34" s="78" t="s">
        <v>824</v>
      </c>
      <c r="U34" s="151" t="s">
        <v>41</v>
      </c>
      <c r="V34" s="151" t="s">
        <v>41</v>
      </c>
      <c r="W34" s="163">
        <v>2</v>
      </c>
      <c r="X34" s="175">
        <v>2</v>
      </c>
      <c r="Y34" s="78" t="s">
        <v>824</v>
      </c>
      <c r="Z34" s="6">
        <v>1</v>
      </c>
      <c r="AA34" s="6">
        <v>1</v>
      </c>
      <c r="AB34" s="151" t="s">
        <v>41</v>
      </c>
      <c r="AC34" s="6" t="s">
        <v>35</v>
      </c>
      <c r="AD34" s="85" t="s">
        <v>321</v>
      </c>
      <c r="AE34" s="6" t="s">
        <v>405</v>
      </c>
      <c r="AF34" s="6"/>
    </row>
    <row r="35" spans="1:32" ht="64.5" customHeight="1" x14ac:dyDescent="0.3">
      <c r="A35" s="287"/>
      <c r="B35" s="287"/>
      <c r="C35" s="287"/>
      <c r="D35" s="209" t="s">
        <v>322</v>
      </c>
      <c r="E35" s="209" t="s">
        <v>41</v>
      </c>
      <c r="F35" s="209" t="s">
        <v>93</v>
      </c>
      <c r="G35" s="207" t="s">
        <v>94</v>
      </c>
      <c r="H35" s="199" t="s">
        <v>323</v>
      </c>
      <c r="I35" s="199" t="s">
        <v>324</v>
      </c>
      <c r="J35" s="7">
        <v>4</v>
      </c>
      <c r="K35" s="11">
        <v>4</v>
      </c>
      <c r="L35" s="8">
        <v>4</v>
      </c>
      <c r="M35" s="180">
        <v>1</v>
      </c>
      <c r="N35" s="195">
        <v>1</v>
      </c>
      <c r="O35" s="78" t="s">
        <v>824</v>
      </c>
      <c r="P35" s="180" t="s">
        <v>41</v>
      </c>
      <c r="Q35" s="180" t="s">
        <v>41</v>
      </c>
      <c r="R35" s="6">
        <v>1</v>
      </c>
      <c r="S35" s="156">
        <v>1</v>
      </c>
      <c r="T35" s="78" t="s">
        <v>824</v>
      </c>
      <c r="U35" s="151" t="s">
        <v>41</v>
      </c>
      <c r="V35" s="151" t="s">
        <v>41</v>
      </c>
      <c r="W35" s="163">
        <v>2</v>
      </c>
      <c r="X35" s="175">
        <v>2</v>
      </c>
      <c r="Y35" s="78" t="s">
        <v>824</v>
      </c>
      <c r="Z35" s="6">
        <v>1</v>
      </c>
      <c r="AA35" s="6">
        <v>1</v>
      </c>
      <c r="AB35" s="151" t="s">
        <v>41</v>
      </c>
      <c r="AC35" s="6" t="s">
        <v>35</v>
      </c>
      <c r="AD35" s="77" t="s">
        <v>325</v>
      </c>
      <c r="AE35" s="6" t="s">
        <v>405</v>
      </c>
      <c r="AF35" s="6"/>
    </row>
    <row r="36" spans="1:32" ht="66.75" customHeight="1" x14ac:dyDescent="0.3">
      <c r="A36" s="287"/>
      <c r="B36" s="287"/>
      <c r="C36" s="287"/>
      <c r="D36" s="209" t="s">
        <v>487</v>
      </c>
      <c r="E36" s="209" t="s">
        <v>41</v>
      </c>
      <c r="F36" s="209" t="s">
        <v>93</v>
      </c>
      <c r="G36" s="199" t="s">
        <v>488</v>
      </c>
      <c r="H36" s="199" t="s">
        <v>489</v>
      </c>
      <c r="I36" s="199" t="s">
        <v>490</v>
      </c>
      <c r="J36" s="7">
        <v>4</v>
      </c>
      <c r="K36" s="11">
        <v>4</v>
      </c>
      <c r="L36" s="8">
        <v>4</v>
      </c>
      <c r="M36" s="180">
        <v>1</v>
      </c>
      <c r="N36" s="180">
        <v>1</v>
      </c>
      <c r="O36" s="78" t="s">
        <v>824</v>
      </c>
      <c r="P36" s="180" t="s">
        <v>41</v>
      </c>
      <c r="Q36" s="180" t="s">
        <v>41</v>
      </c>
      <c r="R36" s="6">
        <v>1</v>
      </c>
      <c r="S36" s="151">
        <v>1</v>
      </c>
      <c r="T36" s="78" t="s">
        <v>824</v>
      </c>
      <c r="U36" s="151" t="s">
        <v>41</v>
      </c>
      <c r="V36" s="151" t="s">
        <v>41</v>
      </c>
      <c r="W36" s="163">
        <v>2</v>
      </c>
      <c r="X36" s="163">
        <v>2</v>
      </c>
      <c r="Y36" s="78" t="s">
        <v>824</v>
      </c>
      <c r="Z36" s="6">
        <v>1</v>
      </c>
      <c r="AA36" s="6">
        <v>1</v>
      </c>
      <c r="AB36" s="151" t="s">
        <v>41</v>
      </c>
      <c r="AC36" s="6" t="s">
        <v>35</v>
      </c>
      <c r="AD36" s="77" t="s">
        <v>491</v>
      </c>
      <c r="AE36" s="6" t="s">
        <v>405</v>
      </c>
      <c r="AF36" s="6"/>
    </row>
    <row r="37" spans="1:32" ht="21.6" customHeight="1" x14ac:dyDescent="0.3">
      <c r="A37" s="291"/>
      <c r="B37" s="291"/>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6"/>
    </row>
    <row r="38" spans="1:32" ht="51" customHeight="1" x14ac:dyDescent="0.3">
      <c r="A38" s="289" t="s">
        <v>337</v>
      </c>
      <c r="B38" s="290" t="s">
        <v>338</v>
      </c>
      <c r="C38" s="289" t="s">
        <v>339</v>
      </c>
      <c r="D38" s="209" t="s">
        <v>492</v>
      </c>
      <c r="E38" s="209" t="s">
        <v>41</v>
      </c>
      <c r="F38" s="209" t="s">
        <v>28</v>
      </c>
      <c r="G38" s="252" t="s">
        <v>493</v>
      </c>
      <c r="H38" s="199" t="s">
        <v>494</v>
      </c>
      <c r="I38" s="199" t="s">
        <v>495</v>
      </c>
      <c r="J38" s="10">
        <v>44074</v>
      </c>
      <c r="K38" s="16" t="s">
        <v>496</v>
      </c>
      <c r="L38" s="12">
        <v>44074</v>
      </c>
      <c r="M38" s="9">
        <v>44074</v>
      </c>
      <c r="N38" s="9">
        <v>44070</v>
      </c>
      <c r="O38" s="78" t="s">
        <v>824</v>
      </c>
      <c r="P38" s="180" t="s">
        <v>41</v>
      </c>
      <c r="Q38" s="180" t="s">
        <v>41</v>
      </c>
      <c r="R38" s="6" t="s">
        <v>41</v>
      </c>
      <c r="S38" s="9" t="s">
        <v>41</v>
      </c>
      <c r="T38" s="15" t="s">
        <v>797</v>
      </c>
      <c r="U38" s="151" t="s">
        <v>41</v>
      </c>
      <c r="V38" s="151" t="s">
        <v>41</v>
      </c>
      <c r="W38" s="165">
        <v>44074</v>
      </c>
      <c r="X38" s="165">
        <v>44070</v>
      </c>
      <c r="Y38" s="78" t="s">
        <v>824</v>
      </c>
      <c r="Z38" s="9" t="s">
        <v>41</v>
      </c>
      <c r="AA38" s="6" t="s">
        <v>41</v>
      </c>
      <c r="AB38" s="6" t="s">
        <v>41</v>
      </c>
      <c r="AC38" s="6" t="s">
        <v>35</v>
      </c>
      <c r="AD38" s="6" t="s">
        <v>497</v>
      </c>
      <c r="AE38" s="6" t="s">
        <v>405</v>
      </c>
      <c r="AF38" s="6"/>
    </row>
    <row r="39" spans="1:32" ht="45.6" customHeight="1" x14ac:dyDescent="0.3">
      <c r="A39" s="289"/>
      <c r="B39" s="290"/>
      <c r="C39" s="289"/>
      <c r="D39" s="209" t="s">
        <v>498</v>
      </c>
      <c r="E39" s="209" t="s">
        <v>41</v>
      </c>
      <c r="F39" s="209" t="s">
        <v>28</v>
      </c>
      <c r="G39" s="252"/>
      <c r="H39" s="199" t="s">
        <v>499</v>
      </c>
      <c r="I39" s="199" t="s">
        <v>500</v>
      </c>
      <c r="J39" s="7">
        <v>2</v>
      </c>
      <c r="K39" s="11">
        <v>2</v>
      </c>
      <c r="L39" s="8">
        <v>2</v>
      </c>
      <c r="M39" s="9" t="s">
        <v>41</v>
      </c>
      <c r="N39" s="9">
        <v>44070</v>
      </c>
      <c r="O39" s="78" t="s">
        <v>824</v>
      </c>
      <c r="P39" s="180" t="s">
        <v>41</v>
      </c>
      <c r="Q39" s="180" t="s">
        <v>41</v>
      </c>
      <c r="R39" s="6">
        <v>1</v>
      </c>
      <c r="S39" s="151">
        <v>1</v>
      </c>
      <c r="T39" s="78" t="s">
        <v>824</v>
      </c>
      <c r="U39" s="151" t="s">
        <v>41</v>
      </c>
      <c r="V39" s="151" t="s">
        <v>41</v>
      </c>
      <c r="W39" s="163">
        <v>1</v>
      </c>
      <c r="X39" s="163">
        <v>1</v>
      </c>
      <c r="Y39" s="78" t="s">
        <v>824</v>
      </c>
      <c r="Z39" s="9" t="s">
        <v>41</v>
      </c>
      <c r="AA39" s="6">
        <v>1</v>
      </c>
      <c r="AB39" s="6" t="s">
        <v>41</v>
      </c>
      <c r="AC39" s="6" t="s">
        <v>35</v>
      </c>
      <c r="AD39" s="6" t="s">
        <v>351</v>
      </c>
      <c r="AE39" s="6" t="s">
        <v>405</v>
      </c>
      <c r="AF39" s="6"/>
    </row>
    <row r="40" spans="1:32" s="107" customFormat="1" ht="65.400000000000006" customHeight="1" x14ac:dyDescent="0.3">
      <c r="A40" s="289"/>
      <c r="B40" s="290"/>
      <c r="C40" s="289"/>
      <c r="D40" s="209" t="s">
        <v>501</v>
      </c>
      <c r="E40" s="209" t="s">
        <v>41</v>
      </c>
      <c r="F40" s="209" t="s">
        <v>28</v>
      </c>
      <c r="G40" s="252"/>
      <c r="H40" s="199" t="s">
        <v>502</v>
      </c>
      <c r="I40" s="199" t="s">
        <v>503</v>
      </c>
      <c r="J40" s="10">
        <v>44377</v>
      </c>
      <c r="K40" s="16">
        <v>44012</v>
      </c>
      <c r="L40" s="108">
        <v>44377</v>
      </c>
      <c r="M40" s="9" t="s">
        <v>41</v>
      </c>
      <c r="N40" s="9" t="s">
        <v>41</v>
      </c>
      <c r="O40" s="15" t="s">
        <v>797</v>
      </c>
      <c r="P40" s="180" t="s">
        <v>41</v>
      </c>
      <c r="Q40" s="180" t="s">
        <v>41</v>
      </c>
      <c r="R40" s="9" t="s">
        <v>954</v>
      </c>
      <c r="S40" s="9" t="s">
        <v>885</v>
      </c>
      <c r="T40" s="78" t="s">
        <v>824</v>
      </c>
      <c r="U40" s="151" t="s">
        <v>41</v>
      </c>
      <c r="V40" s="151" t="s">
        <v>41</v>
      </c>
      <c r="W40" s="165" t="s">
        <v>954</v>
      </c>
      <c r="X40" s="165" t="s">
        <v>885</v>
      </c>
      <c r="Y40" s="78" t="s">
        <v>824</v>
      </c>
      <c r="Z40" s="75" t="s">
        <v>41</v>
      </c>
      <c r="AA40" s="106">
        <v>44377</v>
      </c>
      <c r="AB40" s="75" t="s">
        <v>41</v>
      </c>
      <c r="AC40" s="75" t="s">
        <v>35</v>
      </c>
      <c r="AD40" s="75" t="s">
        <v>504</v>
      </c>
      <c r="AE40" s="75" t="s">
        <v>405</v>
      </c>
      <c r="AF40" s="75"/>
    </row>
    <row r="43" spans="1:32" x14ac:dyDescent="0.3">
      <c r="D43" s="42"/>
      <c r="E43" s="42"/>
      <c r="F43" s="42"/>
      <c r="I43" s="42"/>
      <c r="J43" s="42"/>
      <c r="K43" s="42"/>
      <c r="L43" s="42"/>
      <c r="AB43" s="42"/>
      <c r="AC43" s="42"/>
      <c r="AD43" s="42"/>
    </row>
    <row r="44" spans="1:32" x14ac:dyDescent="0.3">
      <c r="N44" s="229"/>
    </row>
    <row r="45" spans="1:32" x14ac:dyDescent="0.3">
      <c r="N45" s="229"/>
    </row>
    <row r="46" spans="1:32" x14ac:dyDescent="0.3">
      <c r="N46" s="229"/>
    </row>
    <row r="47" spans="1:32" x14ac:dyDescent="0.3">
      <c r="N47" s="229"/>
    </row>
  </sheetData>
  <mergeCells count="46">
    <mergeCell ref="G12:G14"/>
    <mergeCell ref="G15:G16"/>
    <mergeCell ref="G18:G20"/>
    <mergeCell ref="G24:G25"/>
    <mergeCell ref="I4:I5"/>
    <mergeCell ref="A8:AE8"/>
    <mergeCell ref="A10:AE10"/>
    <mergeCell ref="R4:S4"/>
    <mergeCell ref="T4:T5"/>
    <mergeCell ref="U4:U5"/>
    <mergeCell ref="V4:V5"/>
    <mergeCell ref="W4:Y4"/>
    <mergeCell ref="G4:G5"/>
    <mergeCell ref="H4:H5"/>
    <mergeCell ref="Q4:Q5"/>
    <mergeCell ref="J4:J5"/>
    <mergeCell ref="M4:N4"/>
    <mergeCell ref="O4:O5"/>
    <mergeCell ref="P4:P5"/>
    <mergeCell ref="A6:A7"/>
    <mergeCell ref="B6:B7"/>
    <mergeCell ref="C6:C7"/>
    <mergeCell ref="A4:C5"/>
    <mergeCell ref="D4:F4"/>
    <mergeCell ref="A1:AF1"/>
    <mergeCell ref="A2:AF2"/>
    <mergeCell ref="A3:AF3"/>
    <mergeCell ref="AB4:AB5"/>
    <mergeCell ref="AC4:AC5"/>
    <mergeCell ref="AD4:AD5"/>
    <mergeCell ref="AE4:AE5"/>
    <mergeCell ref="AF4:AF5"/>
    <mergeCell ref="B34:B36"/>
    <mergeCell ref="C34:C36"/>
    <mergeCell ref="G27:G32"/>
    <mergeCell ref="H28:H30"/>
    <mergeCell ref="A38:A40"/>
    <mergeCell ref="B38:B40"/>
    <mergeCell ref="C38:C40"/>
    <mergeCell ref="A33:AE33"/>
    <mergeCell ref="G38:G40"/>
    <mergeCell ref="A37:AE37"/>
    <mergeCell ref="A11:A32"/>
    <mergeCell ref="B11:B32"/>
    <mergeCell ref="C11:C32"/>
    <mergeCell ref="A34:A3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83"/>
  <sheetViews>
    <sheetView topLeftCell="A67" zoomScale="50" zoomScaleNormal="50" workbookViewId="0">
      <selection activeCell="AA34" sqref="AA34"/>
    </sheetView>
  </sheetViews>
  <sheetFormatPr defaultColWidth="8.88671875" defaultRowHeight="14.4" x14ac:dyDescent="0.3"/>
  <cols>
    <col min="1" max="1" width="8" style="88" customWidth="1"/>
    <col min="2" max="2" width="8.88671875" style="88" customWidth="1"/>
    <col min="3" max="3" width="11.109375" style="88" customWidth="1"/>
    <col min="4" max="4" width="12.109375" style="89" bestFit="1" customWidth="1"/>
    <col min="5" max="5" width="11.109375" style="89" customWidth="1"/>
    <col min="6" max="6" width="14.5546875" style="89" customWidth="1"/>
    <col min="7" max="7" width="17.109375" style="88" customWidth="1"/>
    <col min="8" max="8" width="29.5546875" style="88" customWidth="1"/>
    <col min="9" max="9" width="33.109375" style="90" bestFit="1" customWidth="1"/>
    <col min="10" max="10" width="16.5546875" style="91" customWidth="1"/>
    <col min="11" max="11" width="16.21875" style="89" customWidth="1"/>
    <col min="12" max="12" width="14.5546875" style="89" customWidth="1"/>
    <col min="13" max="13" width="25" style="88" customWidth="1"/>
    <col min="14" max="14" width="19.77734375" style="88" hidden="1" customWidth="1"/>
    <col min="15" max="15" width="21.21875" style="88" hidden="1" customWidth="1"/>
    <col min="16" max="16" width="24.21875" style="88" hidden="1" customWidth="1"/>
    <col min="17" max="17" width="24.44140625" style="88" hidden="1" customWidth="1"/>
    <col min="18" max="18" width="30.88671875" style="88" bestFit="1" customWidth="1"/>
    <col min="19" max="19" width="30.88671875" style="88" hidden="1" customWidth="1"/>
    <col min="20" max="20" width="27.5546875" style="88" hidden="1" customWidth="1"/>
    <col min="21" max="22" width="30.88671875" style="88" hidden="1" customWidth="1"/>
    <col min="23" max="23" width="26.21875" style="88" customWidth="1"/>
    <col min="24" max="24" width="25.109375" style="88" customWidth="1"/>
    <col min="25" max="25" width="30.88671875" style="88" customWidth="1"/>
    <col min="26" max="26" width="24" style="88" customWidth="1"/>
    <col min="27" max="27" width="19.5546875" style="88" customWidth="1"/>
    <col min="28" max="28" width="20.33203125" style="89" customWidth="1"/>
    <col min="29" max="29" width="18.109375" style="88" customWidth="1"/>
    <col min="30" max="30" width="26.109375" style="88" customWidth="1"/>
    <col min="31" max="31" width="24.109375" style="88" customWidth="1"/>
    <col min="32" max="16384" width="8.88671875" style="88"/>
  </cols>
  <sheetData>
    <row r="1" spans="1:31" s="86" customFormat="1" ht="51.6" customHeight="1" x14ac:dyDescent="0.3">
      <c r="A1" s="269" t="s">
        <v>0</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row>
    <row r="2" spans="1:31" s="86" customFormat="1" ht="51.6" customHeight="1" x14ac:dyDescent="0.3">
      <c r="A2" s="271" t="s">
        <v>1</v>
      </c>
      <c r="B2" s="271"/>
      <c r="C2" s="271"/>
      <c r="D2" s="271"/>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1"/>
    </row>
    <row r="3" spans="1:31" s="86" customFormat="1" ht="51.6" customHeight="1" x14ac:dyDescent="0.3">
      <c r="A3" s="271" t="s">
        <v>879</v>
      </c>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row>
    <row r="4" spans="1:31" s="86" customFormat="1" ht="46.5" customHeight="1" x14ac:dyDescent="0.3">
      <c r="A4" s="307" t="s">
        <v>2</v>
      </c>
      <c r="B4" s="308"/>
      <c r="C4" s="309"/>
      <c r="D4" s="313" t="s">
        <v>3</v>
      </c>
      <c r="E4" s="314"/>
      <c r="F4" s="315"/>
      <c r="G4" s="303" t="s">
        <v>4</v>
      </c>
      <c r="H4" s="303" t="s">
        <v>5</v>
      </c>
      <c r="I4" s="303" t="s">
        <v>6</v>
      </c>
      <c r="J4" s="303" t="s">
        <v>7</v>
      </c>
      <c r="K4" s="128" t="s">
        <v>8</v>
      </c>
      <c r="L4" s="194" t="s">
        <v>9</v>
      </c>
      <c r="M4" s="316" t="s">
        <v>10</v>
      </c>
      <c r="N4" s="317"/>
      <c r="O4" s="303" t="s">
        <v>794</v>
      </c>
      <c r="P4" s="303" t="s">
        <v>795</v>
      </c>
      <c r="Q4" s="303" t="s">
        <v>796</v>
      </c>
      <c r="R4" s="316" t="s">
        <v>11</v>
      </c>
      <c r="S4" s="317"/>
      <c r="T4" s="237" t="s">
        <v>794</v>
      </c>
      <c r="U4" s="237" t="s">
        <v>795</v>
      </c>
      <c r="V4" s="237" t="s">
        <v>796</v>
      </c>
      <c r="W4" s="241" t="s">
        <v>880</v>
      </c>
      <c r="X4" s="241"/>
      <c r="Y4" s="241"/>
      <c r="Z4" s="129" t="s">
        <v>393</v>
      </c>
      <c r="AA4" s="129" t="s">
        <v>403</v>
      </c>
      <c r="AB4" s="303" t="s">
        <v>12</v>
      </c>
      <c r="AC4" s="303" t="s">
        <v>13</v>
      </c>
      <c r="AD4" s="303" t="s">
        <v>14</v>
      </c>
      <c r="AE4" s="303" t="s">
        <v>15</v>
      </c>
    </row>
    <row r="5" spans="1:31" s="86" customFormat="1" ht="39" customHeight="1" x14ac:dyDescent="0.3">
      <c r="A5" s="310"/>
      <c r="B5" s="311"/>
      <c r="C5" s="312"/>
      <c r="D5" s="128" t="s">
        <v>16</v>
      </c>
      <c r="E5" s="128" t="s">
        <v>17</v>
      </c>
      <c r="F5" s="128" t="s">
        <v>18</v>
      </c>
      <c r="G5" s="304"/>
      <c r="H5" s="304"/>
      <c r="I5" s="304"/>
      <c r="J5" s="304"/>
      <c r="K5" s="128" t="s">
        <v>19</v>
      </c>
      <c r="L5" s="128" t="s">
        <v>20</v>
      </c>
      <c r="M5" s="128" t="s">
        <v>21</v>
      </c>
      <c r="N5" s="128" t="s">
        <v>793</v>
      </c>
      <c r="O5" s="304"/>
      <c r="P5" s="304"/>
      <c r="Q5" s="304"/>
      <c r="R5" s="128" t="s">
        <v>21</v>
      </c>
      <c r="S5" s="128" t="s">
        <v>793</v>
      </c>
      <c r="T5" s="238"/>
      <c r="U5" s="238"/>
      <c r="V5" s="238"/>
      <c r="W5" s="157" t="s">
        <v>21</v>
      </c>
      <c r="X5" s="157" t="s">
        <v>793</v>
      </c>
      <c r="Y5" s="157" t="s">
        <v>881</v>
      </c>
      <c r="Z5" s="128" t="s">
        <v>21</v>
      </c>
      <c r="AA5" s="128" t="s">
        <v>21</v>
      </c>
      <c r="AB5" s="304"/>
      <c r="AC5" s="304"/>
      <c r="AD5" s="304"/>
      <c r="AE5" s="304"/>
    </row>
    <row r="6" spans="1:31" ht="40.5" customHeight="1" x14ac:dyDescent="0.3">
      <c r="A6" s="343" t="s">
        <v>22</v>
      </c>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5"/>
    </row>
    <row r="7" spans="1:31" ht="127.95" customHeight="1" x14ac:dyDescent="0.3">
      <c r="A7" s="346" t="s">
        <v>23</v>
      </c>
      <c r="B7" s="346" t="s">
        <v>24</v>
      </c>
      <c r="C7" s="346" t="s">
        <v>25</v>
      </c>
      <c r="D7" s="5" t="s">
        <v>26</v>
      </c>
      <c r="E7" s="347" t="s">
        <v>27</v>
      </c>
      <c r="F7" s="347" t="s">
        <v>28</v>
      </c>
      <c r="G7" s="250" t="s">
        <v>29</v>
      </c>
      <c r="H7" s="198" t="s">
        <v>30</v>
      </c>
      <c r="I7" s="199" t="s">
        <v>977</v>
      </c>
      <c r="J7" s="7">
        <v>7</v>
      </c>
      <c r="K7" s="130" t="s">
        <v>31</v>
      </c>
      <c r="L7" s="8">
        <v>7</v>
      </c>
      <c r="M7" s="9" t="s">
        <v>32</v>
      </c>
      <c r="N7" s="180">
        <v>0</v>
      </c>
      <c r="O7" s="81" t="s">
        <v>33</v>
      </c>
      <c r="P7" s="9" t="s">
        <v>840</v>
      </c>
      <c r="Q7" s="9" t="s">
        <v>803</v>
      </c>
      <c r="R7" s="96" t="s">
        <v>34</v>
      </c>
      <c r="S7" s="151" t="s">
        <v>893</v>
      </c>
      <c r="T7" s="81" t="s">
        <v>33</v>
      </c>
      <c r="U7" s="9" t="s">
        <v>894</v>
      </c>
      <c r="V7" s="9" t="s">
        <v>895</v>
      </c>
      <c r="W7" s="165" t="s">
        <v>32</v>
      </c>
      <c r="X7" s="163" t="s">
        <v>893</v>
      </c>
      <c r="Y7" s="81" t="s">
        <v>33</v>
      </c>
      <c r="Z7" s="96" t="s">
        <v>379</v>
      </c>
      <c r="AA7" s="96" t="s">
        <v>394</v>
      </c>
      <c r="AB7" s="305">
        <v>600000</v>
      </c>
      <c r="AC7" s="96" t="s">
        <v>35</v>
      </c>
      <c r="AD7" s="96" t="s">
        <v>36</v>
      </c>
      <c r="AE7" s="96" t="s">
        <v>37</v>
      </c>
    </row>
    <row r="8" spans="1:31" ht="125.1" customHeight="1" x14ac:dyDescent="0.3">
      <c r="A8" s="346"/>
      <c r="B8" s="346"/>
      <c r="C8" s="346"/>
      <c r="D8" s="131" t="s">
        <v>38</v>
      </c>
      <c r="E8" s="348"/>
      <c r="F8" s="349"/>
      <c r="G8" s="251"/>
      <c r="H8" s="199" t="s">
        <v>39</v>
      </c>
      <c r="I8" s="199" t="s">
        <v>40</v>
      </c>
      <c r="J8" s="10">
        <v>43982</v>
      </c>
      <c r="K8" s="11" t="s">
        <v>31</v>
      </c>
      <c r="L8" s="12">
        <v>44347</v>
      </c>
      <c r="M8" s="121" t="s">
        <v>857</v>
      </c>
      <c r="N8" s="13" t="s">
        <v>858</v>
      </c>
      <c r="O8" s="78" t="s">
        <v>804</v>
      </c>
      <c r="P8" s="14" t="s">
        <v>41</v>
      </c>
      <c r="Q8" s="14" t="s">
        <v>41</v>
      </c>
      <c r="R8" s="14" t="s">
        <v>41</v>
      </c>
      <c r="S8" s="14" t="s">
        <v>41</v>
      </c>
      <c r="T8" s="15" t="s">
        <v>797</v>
      </c>
      <c r="U8" s="14" t="s">
        <v>41</v>
      </c>
      <c r="V8" s="14" t="s">
        <v>41</v>
      </c>
      <c r="W8" s="166" t="s">
        <v>857</v>
      </c>
      <c r="X8" s="165" t="s">
        <v>858</v>
      </c>
      <c r="Y8" s="78" t="s">
        <v>804</v>
      </c>
      <c r="Z8" s="41" t="s">
        <v>380</v>
      </c>
      <c r="AA8" s="9">
        <v>44347</v>
      </c>
      <c r="AB8" s="325"/>
      <c r="AC8" s="96" t="s">
        <v>42</v>
      </c>
      <c r="AD8" s="96" t="s">
        <v>779</v>
      </c>
      <c r="AE8" s="96" t="s">
        <v>37</v>
      </c>
    </row>
    <row r="9" spans="1:31" ht="93" customHeight="1" x14ac:dyDescent="0.3">
      <c r="A9" s="346"/>
      <c r="B9" s="346"/>
      <c r="C9" s="346"/>
      <c r="D9" s="132" t="s">
        <v>43</v>
      </c>
      <c r="E9" s="349"/>
      <c r="F9" s="347" t="s">
        <v>28</v>
      </c>
      <c r="G9" s="251"/>
      <c r="H9" s="199" t="s">
        <v>44</v>
      </c>
      <c r="I9" s="199" t="s">
        <v>750</v>
      </c>
      <c r="J9" s="7" t="s">
        <v>45</v>
      </c>
      <c r="K9" s="11">
        <v>412</v>
      </c>
      <c r="L9" s="8">
        <v>396</v>
      </c>
      <c r="M9" s="180">
        <v>396</v>
      </c>
      <c r="N9" s="180">
        <v>396</v>
      </c>
      <c r="O9" s="78" t="s">
        <v>804</v>
      </c>
      <c r="P9" s="14" t="s">
        <v>41</v>
      </c>
      <c r="Q9" s="180" t="s">
        <v>41</v>
      </c>
      <c r="R9" s="96">
        <v>396</v>
      </c>
      <c r="S9" s="151">
        <v>396</v>
      </c>
      <c r="T9" s="78" t="s">
        <v>804</v>
      </c>
      <c r="U9" s="151" t="s">
        <v>41</v>
      </c>
      <c r="V9" s="151" t="s">
        <v>41</v>
      </c>
      <c r="W9" s="163">
        <v>396</v>
      </c>
      <c r="X9" s="163">
        <v>396</v>
      </c>
      <c r="Y9" s="78" t="s">
        <v>804</v>
      </c>
      <c r="Z9" s="96">
        <v>396</v>
      </c>
      <c r="AA9" s="96">
        <v>396</v>
      </c>
      <c r="AB9" s="306"/>
      <c r="AC9" s="96" t="s">
        <v>46</v>
      </c>
      <c r="AD9" s="96" t="s">
        <v>47</v>
      </c>
      <c r="AE9" s="96" t="s">
        <v>37</v>
      </c>
    </row>
    <row r="10" spans="1:31" ht="101.4" customHeight="1" x14ac:dyDescent="0.3">
      <c r="A10" s="346"/>
      <c r="B10" s="346"/>
      <c r="C10" s="346"/>
      <c r="D10" s="5" t="s">
        <v>48</v>
      </c>
      <c r="E10" s="347" t="s">
        <v>49</v>
      </c>
      <c r="F10" s="348"/>
      <c r="G10" s="251"/>
      <c r="H10" s="250" t="s">
        <v>978</v>
      </c>
      <c r="I10" s="199" t="s">
        <v>50</v>
      </c>
      <c r="J10" s="7">
        <v>4</v>
      </c>
      <c r="K10" s="11">
        <v>6</v>
      </c>
      <c r="L10" s="8">
        <v>4</v>
      </c>
      <c r="M10" s="180">
        <v>1</v>
      </c>
      <c r="N10" s="180">
        <v>1</v>
      </c>
      <c r="O10" s="78" t="s">
        <v>804</v>
      </c>
      <c r="P10" s="180" t="s">
        <v>41</v>
      </c>
      <c r="Q10" s="180" t="s">
        <v>41</v>
      </c>
      <c r="R10" s="96">
        <v>1</v>
      </c>
      <c r="S10" s="151">
        <v>1</v>
      </c>
      <c r="T10" s="78" t="s">
        <v>804</v>
      </c>
      <c r="U10" s="151" t="s">
        <v>41</v>
      </c>
      <c r="V10" s="151" t="s">
        <v>41</v>
      </c>
      <c r="W10" s="163">
        <v>2</v>
      </c>
      <c r="X10" s="163">
        <v>2</v>
      </c>
      <c r="Y10" s="78" t="s">
        <v>804</v>
      </c>
      <c r="Z10" s="96">
        <v>1</v>
      </c>
      <c r="AA10" s="96">
        <v>1</v>
      </c>
      <c r="AB10" s="305">
        <v>80000</v>
      </c>
      <c r="AC10" s="96" t="s">
        <v>51</v>
      </c>
      <c r="AD10" s="96" t="s">
        <v>52</v>
      </c>
      <c r="AE10" s="96" t="s">
        <v>37</v>
      </c>
    </row>
    <row r="11" spans="1:31" s="105" customFormat="1" ht="100.2" customHeight="1" x14ac:dyDescent="0.3">
      <c r="A11" s="346"/>
      <c r="B11" s="346"/>
      <c r="C11" s="346"/>
      <c r="D11" s="5" t="s">
        <v>53</v>
      </c>
      <c r="E11" s="349"/>
      <c r="F11" s="349"/>
      <c r="G11" s="263"/>
      <c r="H11" s="263"/>
      <c r="I11" s="199" t="s">
        <v>959</v>
      </c>
      <c r="J11" s="7">
        <v>4</v>
      </c>
      <c r="K11" s="11">
        <v>8</v>
      </c>
      <c r="L11" s="8">
        <v>4</v>
      </c>
      <c r="M11" s="180">
        <v>1</v>
      </c>
      <c r="N11" s="180">
        <v>2</v>
      </c>
      <c r="O11" s="78" t="s">
        <v>804</v>
      </c>
      <c r="P11" s="180" t="s">
        <v>41</v>
      </c>
      <c r="Q11" s="180" t="s">
        <v>41</v>
      </c>
      <c r="R11" s="75">
        <v>1</v>
      </c>
      <c r="S11" s="151">
        <v>1</v>
      </c>
      <c r="T11" s="78" t="s">
        <v>804</v>
      </c>
      <c r="U11" s="151" t="s">
        <v>41</v>
      </c>
      <c r="V11" s="151" t="s">
        <v>41</v>
      </c>
      <c r="W11" s="163">
        <v>2</v>
      </c>
      <c r="X11" s="163">
        <v>3</v>
      </c>
      <c r="Y11" s="78" t="s">
        <v>804</v>
      </c>
      <c r="Z11" s="75">
        <v>1</v>
      </c>
      <c r="AA11" s="75">
        <v>1</v>
      </c>
      <c r="AB11" s="263"/>
      <c r="AC11" s="75" t="s">
        <v>54</v>
      </c>
      <c r="AD11" s="75" t="s">
        <v>52</v>
      </c>
      <c r="AE11" s="75" t="s">
        <v>37</v>
      </c>
    </row>
    <row r="12" spans="1:31" ht="90.6" customHeight="1" x14ac:dyDescent="0.3">
      <c r="A12" s="346"/>
      <c r="B12" s="346"/>
      <c r="C12" s="346"/>
      <c r="D12" s="132" t="s">
        <v>55</v>
      </c>
      <c r="E12" s="347" t="s">
        <v>56</v>
      </c>
      <c r="F12" s="347" t="s">
        <v>28</v>
      </c>
      <c r="G12" s="250" t="s">
        <v>57</v>
      </c>
      <c r="H12" s="199" t="s">
        <v>58</v>
      </c>
      <c r="I12" s="199" t="s">
        <v>59</v>
      </c>
      <c r="J12" s="7" t="s">
        <v>60</v>
      </c>
      <c r="K12" s="16">
        <v>44012</v>
      </c>
      <c r="L12" s="12">
        <v>44347</v>
      </c>
      <c r="M12" s="180" t="s">
        <v>41</v>
      </c>
      <c r="N12" s="14" t="s">
        <v>41</v>
      </c>
      <c r="O12" s="15" t="s">
        <v>797</v>
      </c>
      <c r="P12" s="14" t="s">
        <v>41</v>
      </c>
      <c r="Q12" s="14" t="s">
        <v>41</v>
      </c>
      <c r="R12" s="9" t="s">
        <v>41</v>
      </c>
      <c r="S12" s="14" t="s">
        <v>41</v>
      </c>
      <c r="T12" s="15" t="s">
        <v>797</v>
      </c>
      <c r="U12" s="14" t="s">
        <v>41</v>
      </c>
      <c r="V12" s="14" t="s">
        <v>41</v>
      </c>
      <c r="W12" s="165" t="s">
        <v>41</v>
      </c>
      <c r="X12" s="163" t="s">
        <v>41</v>
      </c>
      <c r="Y12" s="15" t="s">
        <v>797</v>
      </c>
      <c r="Z12" s="96" t="s">
        <v>41</v>
      </c>
      <c r="AA12" s="9">
        <v>44347</v>
      </c>
      <c r="AB12" s="305">
        <v>430000</v>
      </c>
      <c r="AC12" s="96" t="s">
        <v>61</v>
      </c>
      <c r="AD12" s="96" t="s">
        <v>62</v>
      </c>
      <c r="AE12" s="96" t="s">
        <v>63</v>
      </c>
    </row>
    <row r="13" spans="1:31" ht="135" customHeight="1" x14ac:dyDescent="0.3">
      <c r="A13" s="346"/>
      <c r="B13" s="346"/>
      <c r="C13" s="346"/>
      <c r="D13" s="132" t="s">
        <v>64</v>
      </c>
      <c r="E13" s="349"/>
      <c r="F13" s="348"/>
      <c r="G13" s="263"/>
      <c r="H13" s="199" t="s">
        <v>65</v>
      </c>
      <c r="I13" s="199" t="s">
        <v>66</v>
      </c>
      <c r="J13" s="7">
        <v>1</v>
      </c>
      <c r="K13" s="11">
        <v>2</v>
      </c>
      <c r="L13" s="8">
        <v>2</v>
      </c>
      <c r="M13" s="180" t="s">
        <v>41</v>
      </c>
      <c r="N13" s="14" t="s">
        <v>41</v>
      </c>
      <c r="O13" s="15" t="s">
        <v>797</v>
      </c>
      <c r="P13" s="14" t="s">
        <v>41</v>
      </c>
      <c r="Q13" s="14" t="s">
        <v>41</v>
      </c>
      <c r="R13" s="96">
        <v>1</v>
      </c>
      <c r="S13" s="14" t="s">
        <v>956</v>
      </c>
      <c r="T13" s="80" t="s">
        <v>33</v>
      </c>
      <c r="U13" s="14" t="s">
        <v>896</v>
      </c>
      <c r="V13" s="14" t="s">
        <v>897</v>
      </c>
      <c r="W13" s="163">
        <v>1</v>
      </c>
      <c r="X13" s="163" t="s">
        <v>956</v>
      </c>
      <c r="Y13" s="80" t="s">
        <v>33</v>
      </c>
      <c r="Z13" s="96" t="s">
        <v>41</v>
      </c>
      <c r="AA13" s="96">
        <v>1</v>
      </c>
      <c r="AB13" s="306"/>
      <c r="AC13" s="96" t="s">
        <v>35</v>
      </c>
      <c r="AD13" s="96" t="s">
        <v>67</v>
      </c>
      <c r="AE13" s="96" t="s">
        <v>63</v>
      </c>
    </row>
    <row r="14" spans="1:31" ht="85.95" customHeight="1" x14ac:dyDescent="0.3">
      <c r="A14" s="346"/>
      <c r="B14" s="346"/>
      <c r="C14" s="346"/>
      <c r="D14" s="132" t="s">
        <v>68</v>
      </c>
      <c r="E14" s="202"/>
      <c r="F14" s="349"/>
      <c r="G14" s="198" t="s">
        <v>979</v>
      </c>
      <c r="H14" s="199" t="s">
        <v>69</v>
      </c>
      <c r="I14" s="199" t="s">
        <v>70</v>
      </c>
      <c r="J14" s="7" t="s">
        <v>71</v>
      </c>
      <c r="K14" s="16" t="s">
        <v>31</v>
      </c>
      <c r="L14" s="12">
        <v>44377</v>
      </c>
      <c r="M14" s="177" t="s">
        <v>41</v>
      </c>
      <c r="N14" s="14" t="s">
        <v>41</v>
      </c>
      <c r="O14" s="15" t="s">
        <v>797</v>
      </c>
      <c r="P14" s="14" t="s">
        <v>41</v>
      </c>
      <c r="Q14" s="14" t="s">
        <v>41</v>
      </c>
      <c r="R14" s="96" t="s">
        <v>841</v>
      </c>
      <c r="S14" s="14" t="s">
        <v>898</v>
      </c>
      <c r="T14" s="80" t="s">
        <v>33</v>
      </c>
      <c r="U14" s="14" t="s">
        <v>899</v>
      </c>
      <c r="V14" s="14" t="s">
        <v>900</v>
      </c>
      <c r="W14" s="163" t="s">
        <v>841</v>
      </c>
      <c r="X14" s="163" t="s">
        <v>898</v>
      </c>
      <c r="Y14" s="80" t="s">
        <v>33</v>
      </c>
      <c r="Z14" s="96" t="s">
        <v>41</v>
      </c>
      <c r="AA14" s="9">
        <v>44377</v>
      </c>
      <c r="AB14" s="67" t="s">
        <v>41</v>
      </c>
      <c r="AC14" s="96" t="s">
        <v>35</v>
      </c>
      <c r="AD14" s="96" t="s">
        <v>72</v>
      </c>
      <c r="AE14" s="96" t="s">
        <v>63</v>
      </c>
    </row>
    <row r="15" spans="1:31" ht="43.5" customHeight="1" x14ac:dyDescent="0.3">
      <c r="A15" s="318" t="s">
        <v>73</v>
      </c>
      <c r="B15" s="319"/>
      <c r="C15" s="319"/>
      <c r="D15" s="319"/>
      <c r="E15" s="319"/>
      <c r="F15" s="319"/>
      <c r="G15" s="319"/>
      <c r="H15" s="319"/>
      <c r="I15" s="319"/>
      <c r="J15" s="319"/>
      <c r="K15" s="319"/>
      <c r="L15" s="319"/>
      <c r="M15" s="319"/>
      <c r="N15" s="319"/>
      <c r="O15" s="319"/>
      <c r="P15" s="319"/>
      <c r="Q15" s="319"/>
      <c r="R15" s="319"/>
      <c r="S15" s="319"/>
      <c r="T15" s="319"/>
      <c r="U15" s="319"/>
      <c r="V15" s="319"/>
      <c r="W15" s="319"/>
      <c r="X15" s="319"/>
      <c r="Y15" s="319"/>
      <c r="Z15" s="319"/>
      <c r="AA15" s="319"/>
      <c r="AB15" s="319"/>
      <c r="AC15" s="319"/>
      <c r="AD15" s="319"/>
      <c r="AE15" s="320"/>
    </row>
    <row r="16" spans="1:31" ht="168" customHeight="1" x14ac:dyDescent="0.3">
      <c r="A16" s="274" t="s">
        <v>74</v>
      </c>
      <c r="B16" s="274" t="s">
        <v>75</v>
      </c>
      <c r="C16" s="274" t="s">
        <v>76</v>
      </c>
      <c r="D16" s="209" t="s">
        <v>77</v>
      </c>
      <c r="E16" s="209" t="s">
        <v>78</v>
      </c>
      <c r="F16" s="321" t="s">
        <v>79</v>
      </c>
      <c r="G16" s="250" t="s">
        <v>80</v>
      </c>
      <c r="H16" s="199" t="s">
        <v>81</v>
      </c>
      <c r="I16" s="199" t="s">
        <v>82</v>
      </c>
      <c r="J16" s="7" t="s">
        <v>83</v>
      </c>
      <c r="K16" s="11">
        <v>147</v>
      </c>
      <c r="L16" s="8" t="s">
        <v>980</v>
      </c>
      <c r="M16" s="180">
        <v>150</v>
      </c>
      <c r="N16" s="180">
        <v>149</v>
      </c>
      <c r="O16" s="80" t="s">
        <v>33</v>
      </c>
      <c r="P16" s="180" t="s">
        <v>805</v>
      </c>
      <c r="Q16" s="180" t="s">
        <v>859</v>
      </c>
      <c r="R16" s="96">
        <v>150</v>
      </c>
      <c r="S16" s="151">
        <v>129</v>
      </c>
      <c r="T16" s="80" t="s">
        <v>33</v>
      </c>
      <c r="U16" s="151" t="s">
        <v>901</v>
      </c>
      <c r="V16" s="151" t="s">
        <v>902</v>
      </c>
      <c r="W16" s="163">
        <v>150</v>
      </c>
      <c r="X16" s="163">
        <v>129</v>
      </c>
      <c r="Y16" s="80" t="s">
        <v>33</v>
      </c>
      <c r="Z16" s="96">
        <v>150</v>
      </c>
      <c r="AA16" s="96">
        <v>150</v>
      </c>
      <c r="AB16" s="59" t="s">
        <v>84</v>
      </c>
      <c r="AC16" s="96" t="s">
        <v>61</v>
      </c>
      <c r="AD16" s="96" t="s">
        <v>85</v>
      </c>
      <c r="AE16" s="96" t="s">
        <v>86</v>
      </c>
    </row>
    <row r="17" spans="1:31" ht="89.4" customHeight="1" x14ac:dyDescent="0.3">
      <c r="A17" s="274"/>
      <c r="B17" s="274"/>
      <c r="C17" s="274"/>
      <c r="D17" s="209" t="s">
        <v>87</v>
      </c>
      <c r="E17" s="209" t="s">
        <v>41</v>
      </c>
      <c r="F17" s="322"/>
      <c r="G17" s="263"/>
      <c r="H17" s="199" t="s">
        <v>88</v>
      </c>
      <c r="I17" s="199" t="s">
        <v>89</v>
      </c>
      <c r="J17" s="7">
        <v>4</v>
      </c>
      <c r="K17" s="11" t="s">
        <v>31</v>
      </c>
      <c r="L17" s="8">
        <v>3</v>
      </c>
      <c r="M17" s="180" t="s">
        <v>41</v>
      </c>
      <c r="N17" s="180" t="s">
        <v>41</v>
      </c>
      <c r="O17" s="15" t="s">
        <v>806</v>
      </c>
      <c r="P17" s="180" t="s">
        <v>41</v>
      </c>
      <c r="Q17" s="180" t="s">
        <v>41</v>
      </c>
      <c r="R17" s="96" t="s">
        <v>90</v>
      </c>
      <c r="S17" s="151" t="s">
        <v>903</v>
      </c>
      <c r="T17" s="78" t="s">
        <v>798</v>
      </c>
      <c r="U17" s="151" t="s">
        <v>41</v>
      </c>
      <c r="V17" s="151" t="s">
        <v>41</v>
      </c>
      <c r="W17" s="163" t="s">
        <v>90</v>
      </c>
      <c r="X17" s="163" t="s">
        <v>903</v>
      </c>
      <c r="Y17" s="78" t="s">
        <v>798</v>
      </c>
      <c r="Z17" s="96" t="s">
        <v>381</v>
      </c>
      <c r="AA17" s="96" t="s">
        <v>395</v>
      </c>
      <c r="AB17" s="59" t="s">
        <v>41</v>
      </c>
      <c r="AC17" s="96" t="s">
        <v>61</v>
      </c>
      <c r="AD17" s="96" t="s">
        <v>91</v>
      </c>
      <c r="AE17" s="96" t="s">
        <v>86</v>
      </c>
    </row>
    <row r="18" spans="1:31" ht="61.2" customHeight="1" x14ac:dyDescent="0.3">
      <c r="A18" s="274"/>
      <c r="B18" s="274"/>
      <c r="C18" s="274"/>
      <c r="D18" s="209" t="s">
        <v>92</v>
      </c>
      <c r="E18" s="209" t="s">
        <v>41</v>
      </c>
      <c r="F18" s="209" t="s">
        <v>93</v>
      </c>
      <c r="G18" s="206" t="s">
        <v>94</v>
      </c>
      <c r="H18" s="199" t="s">
        <v>95</v>
      </c>
      <c r="I18" s="199" t="s">
        <v>96</v>
      </c>
      <c r="J18" s="7">
        <v>1</v>
      </c>
      <c r="K18" s="11">
        <v>1</v>
      </c>
      <c r="L18" s="8">
        <v>1</v>
      </c>
      <c r="M18" s="180">
        <v>1</v>
      </c>
      <c r="N18" s="180">
        <v>1</v>
      </c>
      <c r="O18" s="78" t="s">
        <v>798</v>
      </c>
      <c r="P18" s="180" t="s">
        <v>41</v>
      </c>
      <c r="Q18" s="180" t="s">
        <v>41</v>
      </c>
      <c r="R18" s="96" t="s">
        <v>41</v>
      </c>
      <c r="S18" s="151" t="s">
        <v>41</v>
      </c>
      <c r="T18" s="15" t="s">
        <v>904</v>
      </c>
      <c r="U18" s="151" t="s">
        <v>41</v>
      </c>
      <c r="V18" s="151" t="s">
        <v>41</v>
      </c>
      <c r="W18" s="163">
        <v>1</v>
      </c>
      <c r="X18" s="163">
        <v>1</v>
      </c>
      <c r="Y18" s="78" t="s">
        <v>798</v>
      </c>
      <c r="Z18" s="96" t="s">
        <v>41</v>
      </c>
      <c r="AA18" s="96" t="s">
        <v>41</v>
      </c>
      <c r="AB18" s="96" t="s">
        <v>41</v>
      </c>
      <c r="AC18" s="96" t="s">
        <v>35</v>
      </c>
      <c r="AD18" s="96" t="s">
        <v>97</v>
      </c>
      <c r="AE18" s="96" t="s">
        <v>86</v>
      </c>
    </row>
    <row r="19" spans="1:31" ht="61.35" customHeight="1" x14ac:dyDescent="0.3">
      <c r="A19" s="274"/>
      <c r="B19" s="274"/>
      <c r="C19" s="274"/>
      <c r="D19" s="203" t="s">
        <v>98</v>
      </c>
      <c r="E19" s="209" t="s">
        <v>41</v>
      </c>
      <c r="F19" s="209" t="s">
        <v>99</v>
      </c>
      <c r="G19" s="199" t="s">
        <v>100</v>
      </c>
      <c r="H19" s="199" t="s">
        <v>101</v>
      </c>
      <c r="I19" s="199" t="s">
        <v>102</v>
      </c>
      <c r="J19" s="7">
        <v>2</v>
      </c>
      <c r="K19" s="11">
        <v>4</v>
      </c>
      <c r="L19" s="8">
        <v>2</v>
      </c>
      <c r="M19" s="178">
        <v>1</v>
      </c>
      <c r="N19" s="180">
        <v>1</v>
      </c>
      <c r="O19" s="78" t="s">
        <v>798</v>
      </c>
      <c r="P19" s="180" t="s">
        <v>41</v>
      </c>
      <c r="Q19" s="180" t="s">
        <v>41</v>
      </c>
      <c r="R19" s="96" t="s">
        <v>41</v>
      </c>
      <c r="S19" s="153" t="s">
        <v>41</v>
      </c>
      <c r="T19" s="15" t="s">
        <v>904</v>
      </c>
      <c r="U19" s="151" t="s">
        <v>41</v>
      </c>
      <c r="V19" s="151" t="s">
        <v>41</v>
      </c>
      <c r="W19" s="164">
        <v>1</v>
      </c>
      <c r="X19" s="163">
        <v>1</v>
      </c>
      <c r="Y19" s="78" t="s">
        <v>798</v>
      </c>
      <c r="Z19" s="102">
        <v>1</v>
      </c>
      <c r="AA19" s="96" t="s">
        <v>41</v>
      </c>
      <c r="AB19" s="96" t="s">
        <v>41</v>
      </c>
      <c r="AC19" s="96" t="s">
        <v>35</v>
      </c>
      <c r="AD19" s="96" t="s">
        <v>103</v>
      </c>
      <c r="AE19" s="96" t="s">
        <v>86</v>
      </c>
    </row>
    <row r="20" spans="1:31" ht="81" customHeight="1" x14ac:dyDescent="0.3">
      <c r="A20" s="274"/>
      <c r="B20" s="274"/>
      <c r="C20" s="274"/>
      <c r="D20" s="203" t="s">
        <v>104</v>
      </c>
      <c r="E20" s="209" t="s">
        <v>774</v>
      </c>
      <c r="F20" s="209" t="s">
        <v>99</v>
      </c>
      <c r="G20" s="198" t="s">
        <v>105</v>
      </c>
      <c r="H20" s="198" t="s">
        <v>106</v>
      </c>
      <c r="I20" s="198" t="s">
        <v>107</v>
      </c>
      <c r="J20" s="20">
        <v>100</v>
      </c>
      <c r="K20" s="21">
        <v>21</v>
      </c>
      <c r="L20" s="22">
        <v>60</v>
      </c>
      <c r="M20" s="178" t="s">
        <v>108</v>
      </c>
      <c r="N20" s="121" t="s">
        <v>807</v>
      </c>
      <c r="O20" s="133" t="s">
        <v>33</v>
      </c>
      <c r="P20" s="178" t="s">
        <v>860</v>
      </c>
      <c r="Q20" s="178" t="s">
        <v>861</v>
      </c>
      <c r="R20" s="102" t="s">
        <v>41</v>
      </c>
      <c r="S20" s="153" t="s">
        <v>41</v>
      </c>
      <c r="T20" s="15" t="s">
        <v>904</v>
      </c>
      <c r="U20" s="151" t="s">
        <v>41</v>
      </c>
      <c r="V20" s="151" t="s">
        <v>41</v>
      </c>
      <c r="W20" s="164" t="s">
        <v>108</v>
      </c>
      <c r="X20" s="166" t="s">
        <v>807</v>
      </c>
      <c r="Y20" s="133" t="s">
        <v>33</v>
      </c>
      <c r="Z20" s="96">
        <v>30</v>
      </c>
      <c r="AA20" s="102">
        <v>30</v>
      </c>
      <c r="AB20" s="134">
        <v>885000</v>
      </c>
      <c r="AC20" s="102" t="s">
        <v>35</v>
      </c>
      <c r="AD20" s="102" t="s">
        <v>754</v>
      </c>
      <c r="AE20" s="96" t="s">
        <v>86</v>
      </c>
    </row>
    <row r="21" spans="1:31" ht="30.75" customHeight="1" x14ac:dyDescent="0.3">
      <c r="A21" s="319" t="s">
        <v>109</v>
      </c>
      <c r="B21" s="319"/>
      <c r="C21" s="319"/>
      <c r="D21" s="319"/>
      <c r="E21" s="319"/>
      <c r="F21" s="319"/>
      <c r="G21" s="319"/>
      <c r="H21" s="319"/>
      <c r="I21" s="319"/>
      <c r="J21" s="319"/>
      <c r="K21" s="319"/>
      <c r="L21" s="319"/>
      <c r="M21" s="319"/>
      <c r="N21" s="319"/>
      <c r="O21" s="319"/>
      <c r="P21" s="319"/>
      <c r="Q21" s="319"/>
      <c r="R21" s="319"/>
      <c r="S21" s="319"/>
      <c r="T21" s="319"/>
      <c r="U21" s="319"/>
      <c r="V21" s="319"/>
      <c r="W21" s="319"/>
      <c r="X21" s="319"/>
      <c r="Y21" s="319"/>
      <c r="Z21" s="319"/>
      <c r="AA21" s="319"/>
      <c r="AB21" s="319"/>
      <c r="AC21" s="319"/>
      <c r="AD21" s="319"/>
      <c r="AE21" s="320"/>
    </row>
    <row r="22" spans="1:31" ht="87.6" customHeight="1" x14ac:dyDescent="0.3">
      <c r="A22" s="323" t="s">
        <v>110</v>
      </c>
      <c r="B22" s="323" t="s">
        <v>111</v>
      </c>
      <c r="C22" s="323" t="s">
        <v>112</v>
      </c>
      <c r="D22" s="34" t="s">
        <v>113</v>
      </c>
      <c r="E22" s="321" t="s">
        <v>114</v>
      </c>
      <c r="F22" s="34" t="s">
        <v>115</v>
      </c>
      <c r="G22" s="250" t="s">
        <v>116</v>
      </c>
      <c r="H22" s="252" t="s">
        <v>117</v>
      </c>
      <c r="I22" s="180" t="s">
        <v>118</v>
      </c>
      <c r="J22" s="7" t="s">
        <v>119</v>
      </c>
      <c r="K22" s="11">
        <v>7</v>
      </c>
      <c r="L22" s="8">
        <v>7</v>
      </c>
      <c r="M22" s="180" t="s">
        <v>120</v>
      </c>
      <c r="N22" s="180" t="s">
        <v>819</v>
      </c>
      <c r="O22" s="78" t="s">
        <v>798</v>
      </c>
      <c r="P22" s="180" t="s">
        <v>41</v>
      </c>
      <c r="Q22" s="180" t="s">
        <v>41</v>
      </c>
      <c r="R22" s="96" t="s">
        <v>41</v>
      </c>
      <c r="S22" s="151" t="s">
        <v>41</v>
      </c>
      <c r="T22" s="15" t="s">
        <v>904</v>
      </c>
      <c r="U22" s="151" t="s">
        <v>41</v>
      </c>
      <c r="V22" s="151" t="s">
        <v>41</v>
      </c>
      <c r="W22" s="163" t="s">
        <v>120</v>
      </c>
      <c r="X22" s="163" t="s">
        <v>819</v>
      </c>
      <c r="Y22" s="78" t="s">
        <v>798</v>
      </c>
      <c r="Z22" s="96" t="s">
        <v>41</v>
      </c>
      <c r="AA22" s="96">
        <v>7</v>
      </c>
      <c r="AB22" s="305">
        <v>150000</v>
      </c>
      <c r="AC22" s="96" t="s">
        <v>61</v>
      </c>
      <c r="AD22" s="96" t="s">
        <v>121</v>
      </c>
      <c r="AE22" s="96" t="s">
        <v>37</v>
      </c>
    </row>
    <row r="23" spans="1:31" ht="92.4" customHeight="1" x14ac:dyDescent="0.3">
      <c r="A23" s="323"/>
      <c r="B23" s="323"/>
      <c r="C23" s="323"/>
      <c r="D23" s="34" t="s">
        <v>122</v>
      </c>
      <c r="E23" s="324"/>
      <c r="F23" s="34" t="s">
        <v>115</v>
      </c>
      <c r="G23" s="251"/>
      <c r="H23" s="252"/>
      <c r="I23" s="180" t="s">
        <v>123</v>
      </c>
      <c r="J23" s="7">
        <v>2</v>
      </c>
      <c r="K23" s="11" t="s">
        <v>31</v>
      </c>
      <c r="L23" s="8">
        <v>2</v>
      </c>
      <c r="M23" s="121" t="s">
        <v>124</v>
      </c>
      <c r="N23" s="180" t="s">
        <v>862</v>
      </c>
      <c r="O23" s="133" t="s">
        <v>33</v>
      </c>
      <c r="P23" s="180" t="s">
        <v>808</v>
      </c>
      <c r="Q23" s="121" t="s">
        <v>863</v>
      </c>
      <c r="R23" s="96">
        <v>1</v>
      </c>
      <c r="S23" s="151">
        <v>2</v>
      </c>
      <c r="T23" s="78" t="s">
        <v>798</v>
      </c>
      <c r="U23" s="151" t="s">
        <v>41</v>
      </c>
      <c r="V23" s="151" t="s">
        <v>41</v>
      </c>
      <c r="W23" s="163">
        <v>2</v>
      </c>
      <c r="X23" s="163">
        <v>2</v>
      </c>
      <c r="Y23" s="78" t="s">
        <v>798</v>
      </c>
      <c r="Z23" s="121" t="s">
        <v>41</v>
      </c>
      <c r="AA23" s="96" t="s">
        <v>41</v>
      </c>
      <c r="AB23" s="325"/>
      <c r="AC23" s="96" t="s">
        <v>125</v>
      </c>
      <c r="AD23" s="96" t="s">
        <v>126</v>
      </c>
      <c r="AE23" s="96" t="s">
        <v>37</v>
      </c>
    </row>
    <row r="24" spans="1:31" ht="80.400000000000006" customHeight="1" x14ac:dyDescent="0.3">
      <c r="A24" s="323"/>
      <c r="B24" s="323"/>
      <c r="C24" s="323"/>
      <c r="D24" s="34" t="s">
        <v>127</v>
      </c>
      <c r="E24" s="322"/>
      <c r="F24" s="34" t="s">
        <v>115</v>
      </c>
      <c r="G24" s="251"/>
      <c r="H24" s="252"/>
      <c r="I24" s="180" t="s">
        <v>128</v>
      </c>
      <c r="J24" s="7" t="s">
        <v>129</v>
      </c>
      <c r="K24" s="11" t="s">
        <v>31</v>
      </c>
      <c r="L24" s="12" t="s">
        <v>752</v>
      </c>
      <c r="M24" s="9" t="s">
        <v>753</v>
      </c>
      <c r="N24" s="9">
        <v>44063</v>
      </c>
      <c r="O24" s="78" t="s">
        <v>798</v>
      </c>
      <c r="P24" s="180" t="s">
        <v>809</v>
      </c>
      <c r="Q24" s="180" t="s">
        <v>41</v>
      </c>
      <c r="R24" s="9" t="s">
        <v>130</v>
      </c>
      <c r="S24" s="9" t="s">
        <v>905</v>
      </c>
      <c r="T24" s="133" t="s">
        <v>33</v>
      </c>
      <c r="U24" s="151" t="s">
        <v>906</v>
      </c>
      <c r="V24" s="151" t="s">
        <v>907</v>
      </c>
      <c r="W24" s="165" t="s">
        <v>130</v>
      </c>
      <c r="X24" s="165" t="s">
        <v>905</v>
      </c>
      <c r="Y24" s="133" t="s">
        <v>33</v>
      </c>
      <c r="Z24" s="9" t="s">
        <v>382</v>
      </c>
      <c r="AA24" s="96" t="s">
        <v>751</v>
      </c>
      <c r="AB24" s="306"/>
      <c r="AC24" s="96" t="s">
        <v>61</v>
      </c>
      <c r="AD24" s="96" t="s">
        <v>131</v>
      </c>
      <c r="AE24" s="96" t="s">
        <v>37</v>
      </c>
    </row>
    <row r="25" spans="1:31" ht="88.95" customHeight="1" x14ac:dyDescent="0.3">
      <c r="A25" s="323"/>
      <c r="B25" s="323"/>
      <c r="C25" s="323"/>
      <c r="D25" s="34" t="s">
        <v>132</v>
      </c>
      <c r="E25" s="34" t="s">
        <v>41</v>
      </c>
      <c r="F25" s="34" t="s">
        <v>115</v>
      </c>
      <c r="G25" s="251"/>
      <c r="H25" s="252"/>
      <c r="I25" s="180" t="s">
        <v>133</v>
      </c>
      <c r="J25" s="7">
        <v>4</v>
      </c>
      <c r="K25" s="11">
        <v>4</v>
      </c>
      <c r="L25" s="8">
        <v>4</v>
      </c>
      <c r="M25" s="180">
        <v>1</v>
      </c>
      <c r="N25" s="180">
        <v>1</v>
      </c>
      <c r="O25" s="78" t="s">
        <v>798</v>
      </c>
      <c r="P25" s="180" t="s">
        <v>41</v>
      </c>
      <c r="Q25" s="180" t="s">
        <v>41</v>
      </c>
      <c r="R25" s="96">
        <v>1</v>
      </c>
      <c r="S25" s="151">
        <v>1</v>
      </c>
      <c r="T25" s="78" t="s">
        <v>798</v>
      </c>
      <c r="U25" s="151" t="s">
        <v>41</v>
      </c>
      <c r="V25" s="151" t="s">
        <v>41</v>
      </c>
      <c r="W25" s="163">
        <v>2</v>
      </c>
      <c r="X25" s="163">
        <v>2</v>
      </c>
      <c r="Y25" s="78" t="s">
        <v>798</v>
      </c>
      <c r="Z25" s="96">
        <v>1</v>
      </c>
      <c r="AA25" s="96">
        <v>1</v>
      </c>
      <c r="AB25" s="96" t="s">
        <v>41</v>
      </c>
      <c r="AC25" s="96" t="s">
        <v>134</v>
      </c>
      <c r="AD25" s="96" t="s">
        <v>135</v>
      </c>
      <c r="AE25" s="96" t="s">
        <v>37</v>
      </c>
    </row>
    <row r="26" spans="1:31" ht="51.6" customHeight="1" x14ac:dyDescent="0.3">
      <c r="A26" s="323"/>
      <c r="B26" s="323"/>
      <c r="C26" s="323"/>
      <c r="D26" s="34" t="s">
        <v>136</v>
      </c>
      <c r="E26" s="34" t="s">
        <v>137</v>
      </c>
      <c r="F26" s="19" t="s">
        <v>115</v>
      </c>
      <c r="G26" s="251"/>
      <c r="H26" s="180" t="s">
        <v>138</v>
      </c>
      <c r="I26" s="180" t="s">
        <v>139</v>
      </c>
      <c r="J26" s="7">
        <v>4</v>
      </c>
      <c r="K26" s="11">
        <v>4</v>
      </c>
      <c r="L26" s="8">
        <v>4</v>
      </c>
      <c r="M26" s="180">
        <v>1</v>
      </c>
      <c r="N26" s="180">
        <v>1</v>
      </c>
      <c r="O26" s="78" t="s">
        <v>798</v>
      </c>
      <c r="P26" s="180" t="s">
        <v>41</v>
      </c>
      <c r="Q26" s="180" t="s">
        <v>41</v>
      </c>
      <c r="R26" s="96">
        <v>1</v>
      </c>
      <c r="S26" s="151">
        <v>2</v>
      </c>
      <c r="T26" s="78" t="s">
        <v>798</v>
      </c>
      <c r="U26" s="151" t="s">
        <v>41</v>
      </c>
      <c r="V26" s="151" t="s">
        <v>41</v>
      </c>
      <c r="W26" s="163">
        <v>2</v>
      </c>
      <c r="X26" s="163">
        <v>3</v>
      </c>
      <c r="Y26" s="78" t="s">
        <v>798</v>
      </c>
      <c r="Z26" s="96">
        <v>1</v>
      </c>
      <c r="AA26" s="96">
        <v>1</v>
      </c>
      <c r="AB26" s="17" t="s">
        <v>41</v>
      </c>
      <c r="AC26" s="96" t="s">
        <v>134</v>
      </c>
      <c r="AD26" s="96" t="s">
        <v>140</v>
      </c>
      <c r="AE26" s="96" t="s">
        <v>86</v>
      </c>
    </row>
    <row r="27" spans="1:31" ht="62.1" customHeight="1" x14ac:dyDescent="0.3">
      <c r="A27" s="323"/>
      <c r="B27" s="323"/>
      <c r="C27" s="323"/>
      <c r="D27" s="34" t="s">
        <v>141</v>
      </c>
      <c r="E27" s="34" t="s">
        <v>142</v>
      </c>
      <c r="F27" s="321" t="s">
        <v>115</v>
      </c>
      <c r="G27" s="299" t="s">
        <v>143</v>
      </c>
      <c r="H27" s="180" t="s">
        <v>144</v>
      </c>
      <c r="I27" s="180" t="s">
        <v>145</v>
      </c>
      <c r="J27" s="7" t="s">
        <v>146</v>
      </c>
      <c r="K27" s="11">
        <v>2</v>
      </c>
      <c r="L27" s="8">
        <v>6</v>
      </c>
      <c r="M27" s="180" t="s">
        <v>735</v>
      </c>
      <c r="N27" s="180">
        <v>1</v>
      </c>
      <c r="O27" s="78" t="s">
        <v>798</v>
      </c>
      <c r="P27" s="180" t="s">
        <v>41</v>
      </c>
      <c r="Q27" s="180" t="s">
        <v>41</v>
      </c>
      <c r="R27" s="96" t="s">
        <v>147</v>
      </c>
      <c r="S27" s="151">
        <v>3</v>
      </c>
      <c r="T27" s="78" t="s">
        <v>798</v>
      </c>
      <c r="U27" s="151" t="s">
        <v>41</v>
      </c>
      <c r="V27" s="151" t="s">
        <v>41</v>
      </c>
      <c r="W27" s="163" t="s">
        <v>147</v>
      </c>
      <c r="X27" s="163">
        <v>4</v>
      </c>
      <c r="Y27" s="78" t="s">
        <v>798</v>
      </c>
      <c r="Z27" s="96" t="s">
        <v>383</v>
      </c>
      <c r="AA27" s="96" t="s">
        <v>396</v>
      </c>
      <c r="AB27" s="59">
        <v>152000</v>
      </c>
      <c r="AC27" s="96" t="s">
        <v>61</v>
      </c>
      <c r="AD27" s="96" t="s">
        <v>842</v>
      </c>
      <c r="AE27" s="96" t="s">
        <v>86</v>
      </c>
    </row>
    <row r="28" spans="1:31" ht="47.4" customHeight="1" x14ac:dyDescent="0.3">
      <c r="A28" s="323"/>
      <c r="B28" s="323"/>
      <c r="C28" s="323"/>
      <c r="D28" s="34" t="s">
        <v>148</v>
      </c>
      <c r="E28" s="34" t="s">
        <v>149</v>
      </c>
      <c r="F28" s="322"/>
      <c r="G28" s="254"/>
      <c r="H28" s="180" t="s">
        <v>150</v>
      </c>
      <c r="I28" s="180" t="s">
        <v>151</v>
      </c>
      <c r="J28" s="7" t="s">
        <v>60</v>
      </c>
      <c r="K28" s="16">
        <v>44012</v>
      </c>
      <c r="L28" s="12">
        <v>44347</v>
      </c>
      <c r="M28" s="180" t="s">
        <v>41</v>
      </c>
      <c r="N28" s="14" t="s">
        <v>41</v>
      </c>
      <c r="O28" s="15" t="s">
        <v>797</v>
      </c>
      <c r="P28" s="14" t="s">
        <v>41</v>
      </c>
      <c r="Q28" s="14" t="s">
        <v>41</v>
      </c>
      <c r="R28" s="96" t="s">
        <v>41</v>
      </c>
      <c r="S28" s="14" t="s">
        <v>41</v>
      </c>
      <c r="T28" s="15" t="s">
        <v>797</v>
      </c>
      <c r="U28" s="14" t="s">
        <v>41</v>
      </c>
      <c r="V28" s="14" t="s">
        <v>41</v>
      </c>
      <c r="W28" s="163" t="s">
        <v>41</v>
      </c>
      <c r="X28" s="163" t="s">
        <v>41</v>
      </c>
      <c r="Y28" s="15" t="s">
        <v>797</v>
      </c>
      <c r="Z28" s="9" t="s">
        <v>41</v>
      </c>
      <c r="AA28" s="9">
        <v>44347</v>
      </c>
      <c r="AB28" s="59">
        <v>300000</v>
      </c>
      <c r="AC28" s="96" t="s">
        <v>152</v>
      </c>
      <c r="AD28" s="96" t="s">
        <v>153</v>
      </c>
      <c r="AE28" s="96" t="s">
        <v>37</v>
      </c>
    </row>
    <row r="29" spans="1:31" ht="49.35" customHeight="1" x14ac:dyDescent="0.3">
      <c r="A29" s="323"/>
      <c r="B29" s="323"/>
      <c r="C29" s="323"/>
      <c r="D29" s="34" t="s">
        <v>154</v>
      </c>
      <c r="E29" s="34" t="s">
        <v>155</v>
      </c>
      <c r="F29" s="34" t="s">
        <v>156</v>
      </c>
      <c r="G29" s="252" t="s">
        <v>157</v>
      </c>
      <c r="H29" s="250" t="s">
        <v>158</v>
      </c>
      <c r="I29" s="180" t="s">
        <v>159</v>
      </c>
      <c r="J29" s="7" t="s">
        <v>160</v>
      </c>
      <c r="K29" s="16">
        <v>44012</v>
      </c>
      <c r="L29" s="12">
        <v>44255</v>
      </c>
      <c r="M29" s="180" t="s">
        <v>41</v>
      </c>
      <c r="N29" s="14" t="s">
        <v>41</v>
      </c>
      <c r="O29" s="15" t="s">
        <v>797</v>
      </c>
      <c r="P29" s="14" t="s">
        <v>41</v>
      </c>
      <c r="Q29" s="14" t="s">
        <v>41</v>
      </c>
      <c r="R29" s="9" t="s">
        <v>41</v>
      </c>
      <c r="S29" s="14" t="s">
        <v>41</v>
      </c>
      <c r="T29" s="15" t="s">
        <v>797</v>
      </c>
      <c r="U29" s="14" t="s">
        <v>41</v>
      </c>
      <c r="V29" s="14" t="s">
        <v>41</v>
      </c>
      <c r="W29" s="163" t="s">
        <v>41</v>
      </c>
      <c r="X29" s="163" t="s">
        <v>41</v>
      </c>
      <c r="Y29" s="15" t="s">
        <v>797</v>
      </c>
      <c r="Z29" s="135">
        <v>44255</v>
      </c>
      <c r="AA29" s="135" t="s">
        <v>41</v>
      </c>
      <c r="AB29" s="59">
        <v>130000</v>
      </c>
      <c r="AC29" s="96" t="s">
        <v>61</v>
      </c>
      <c r="AD29" s="96" t="s">
        <v>161</v>
      </c>
      <c r="AE29" s="96" t="s">
        <v>162</v>
      </c>
    </row>
    <row r="30" spans="1:31" ht="44.4" customHeight="1" x14ac:dyDescent="0.3">
      <c r="A30" s="323"/>
      <c r="B30" s="323"/>
      <c r="C30" s="323"/>
      <c r="D30" s="34" t="s">
        <v>163</v>
      </c>
      <c r="E30" s="34" t="s">
        <v>164</v>
      </c>
      <c r="F30" s="34" t="s">
        <v>115</v>
      </c>
      <c r="G30" s="252"/>
      <c r="H30" s="251"/>
      <c r="I30" s="180" t="s">
        <v>165</v>
      </c>
      <c r="J30" s="7" t="s">
        <v>166</v>
      </c>
      <c r="K30" s="16">
        <v>43738</v>
      </c>
      <c r="L30" s="12">
        <v>44104</v>
      </c>
      <c r="M30" s="9">
        <v>44104</v>
      </c>
      <c r="N30" s="9" t="s">
        <v>810</v>
      </c>
      <c r="O30" s="78" t="s">
        <v>798</v>
      </c>
      <c r="P30" s="180" t="s">
        <v>41</v>
      </c>
      <c r="Q30" s="180" t="s">
        <v>41</v>
      </c>
      <c r="R30" s="9" t="s">
        <v>41</v>
      </c>
      <c r="S30" s="9" t="s">
        <v>41</v>
      </c>
      <c r="T30" s="15" t="s">
        <v>797</v>
      </c>
      <c r="U30" s="151" t="s">
        <v>41</v>
      </c>
      <c r="V30" s="151" t="s">
        <v>41</v>
      </c>
      <c r="W30" s="165">
        <v>44104</v>
      </c>
      <c r="X30" s="165" t="s">
        <v>810</v>
      </c>
      <c r="Y30" s="78" t="s">
        <v>798</v>
      </c>
      <c r="Z30" s="96" t="s">
        <v>41</v>
      </c>
      <c r="AA30" s="96" t="s">
        <v>41</v>
      </c>
      <c r="AB30" s="59">
        <v>125000</v>
      </c>
      <c r="AC30" s="96" t="s">
        <v>61</v>
      </c>
      <c r="AD30" s="96" t="s">
        <v>161</v>
      </c>
      <c r="AE30" s="96" t="s">
        <v>37</v>
      </c>
    </row>
    <row r="31" spans="1:31" ht="51" customHeight="1" x14ac:dyDescent="0.3">
      <c r="A31" s="323"/>
      <c r="B31" s="323"/>
      <c r="C31" s="323"/>
      <c r="D31" s="34" t="s">
        <v>167</v>
      </c>
      <c r="E31" s="34" t="s">
        <v>168</v>
      </c>
      <c r="F31" s="34" t="s">
        <v>115</v>
      </c>
      <c r="G31" s="252"/>
      <c r="H31" s="263"/>
      <c r="I31" s="180" t="s">
        <v>169</v>
      </c>
      <c r="J31" s="7" t="s">
        <v>843</v>
      </c>
      <c r="K31" s="16" t="s">
        <v>170</v>
      </c>
      <c r="L31" s="12" t="s">
        <v>171</v>
      </c>
      <c r="M31" s="180" t="s">
        <v>41</v>
      </c>
      <c r="N31" s="14" t="s">
        <v>41</v>
      </c>
      <c r="O31" s="15" t="s">
        <v>797</v>
      </c>
      <c r="P31" s="14" t="s">
        <v>41</v>
      </c>
      <c r="Q31" s="14" t="s">
        <v>41</v>
      </c>
      <c r="R31" s="9" t="s">
        <v>41</v>
      </c>
      <c r="S31" s="14" t="s">
        <v>41</v>
      </c>
      <c r="T31" s="15" t="s">
        <v>797</v>
      </c>
      <c r="U31" s="14" t="s">
        <v>41</v>
      </c>
      <c r="V31" s="14" t="s">
        <v>41</v>
      </c>
      <c r="W31" s="163" t="s">
        <v>41</v>
      </c>
      <c r="X31" s="163" t="s">
        <v>41</v>
      </c>
      <c r="Y31" s="15" t="s">
        <v>797</v>
      </c>
      <c r="Z31" s="9" t="s">
        <v>384</v>
      </c>
      <c r="AA31" s="96" t="s">
        <v>397</v>
      </c>
      <c r="AB31" s="59">
        <v>450000</v>
      </c>
      <c r="AC31" s="96" t="s">
        <v>61</v>
      </c>
      <c r="AD31" s="96" t="s">
        <v>161</v>
      </c>
      <c r="AE31" s="96" t="s">
        <v>37</v>
      </c>
    </row>
    <row r="32" spans="1:31" ht="52.35" customHeight="1" x14ac:dyDescent="0.3">
      <c r="A32" s="323"/>
      <c r="B32" s="323"/>
      <c r="C32" s="323"/>
      <c r="D32" s="34" t="s">
        <v>172</v>
      </c>
      <c r="E32" s="321" t="s">
        <v>173</v>
      </c>
      <c r="F32" s="34" t="s">
        <v>115</v>
      </c>
      <c r="G32" s="252"/>
      <c r="H32" s="250" t="s">
        <v>174</v>
      </c>
      <c r="I32" s="180" t="s">
        <v>736</v>
      </c>
      <c r="J32" s="7">
        <v>4</v>
      </c>
      <c r="K32" s="11">
        <v>3</v>
      </c>
      <c r="L32" s="8">
        <v>2</v>
      </c>
      <c r="M32" s="180" t="s">
        <v>41</v>
      </c>
      <c r="N32" s="14" t="s">
        <v>41</v>
      </c>
      <c r="O32" s="15" t="s">
        <v>797</v>
      </c>
      <c r="P32" s="14" t="s">
        <v>41</v>
      </c>
      <c r="Q32" s="14" t="s">
        <v>41</v>
      </c>
      <c r="R32" s="14" t="s">
        <v>41</v>
      </c>
      <c r="S32" s="14" t="s">
        <v>41</v>
      </c>
      <c r="T32" s="15" t="s">
        <v>797</v>
      </c>
      <c r="U32" s="14" t="s">
        <v>41</v>
      </c>
      <c r="V32" s="14" t="s">
        <v>41</v>
      </c>
      <c r="W32" s="163" t="s">
        <v>41</v>
      </c>
      <c r="X32" s="163" t="s">
        <v>41</v>
      </c>
      <c r="Y32" s="15" t="s">
        <v>797</v>
      </c>
      <c r="Z32" s="96">
        <v>1</v>
      </c>
      <c r="AA32" s="96">
        <v>1</v>
      </c>
      <c r="AB32" s="305">
        <v>200000</v>
      </c>
      <c r="AC32" s="96" t="s">
        <v>61</v>
      </c>
      <c r="AD32" s="96" t="s">
        <v>140</v>
      </c>
      <c r="AE32" s="96" t="s">
        <v>86</v>
      </c>
    </row>
    <row r="33" spans="1:31" ht="57" customHeight="1" x14ac:dyDescent="0.3">
      <c r="A33" s="323"/>
      <c r="B33" s="323"/>
      <c r="C33" s="323"/>
      <c r="D33" s="34" t="s">
        <v>175</v>
      </c>
      <c r="E33" s="322"/>
      <c r="F33" s="34" t="s">
        <v>115</v>
      </c>
      <c r="G33" s="252"/>
      <c r="H33" s="263"/>
      <c r="I33" s="180" t="s">
        <v>176</v>
      </c>
      <c r="J33" s="7">
        <v>4</v>
      </c>
      <c r="K33" s="11" t="s">
        <v>31</v>
      </c>
      <c r="L33" s="8">
        <v>2</v>
      </c>
      <c r="M33" s="180" t="s">
        <v>41</v>
      </c>
      <c r="N33" s="14" t="s">
        <v>41</v>
      </c>
      <c r="O33" s="15" t="s">
        <v>797</v>
      </c>
      <c r="P33" s="14" t="s">
        <v>41</v>
      </c>
      <c r="Q33" s="14" t="s">
        <v>41</v>
      </c>
      <c r="R33" s="14" t="s">
        <v>41</v>
      </c>
      <c r="S33" s="14" t="s">
        <v>41</v>
      </c>
      <c r="T33" s="15" t="s">
        <v>797</v>
      </c>
      <c r="U33" s="14" t="s">
        <v>41</v>
      </c>
      <c r="V33" s="14" t="s">
        <v>41</v>
      </c>
      <c r="W33" s="163" t="s">
        <v>41</v>
      </c>
      <c r="X33" s="163" t="s">
        <v>41</v>
      </c>
      <c r="Y33" s="15" t="s">
        <v>797</v>
      </c>
      <c r="Z33" s="96">
        <v>1</v>
      </c>
      <c r="AA33" s="96">
        <v>1</v>
      </c>
      <c r="AB33" s="263"/>
      <c r="AC33" s="96" t="s">
        <v>61</v>
      </c>
      <c r="AD33" s="96" t="s">
        <v>177</v>
      </c>
      <c r="AE33" s="96" t="s">
        <v>37</v>
      </c>
    </row>
    <row r="34" spans="1:31" ht="48.6" customHeight="1" x14ac:dyDescent="0.3">
      <c r="A34" s="323"/>
      <c r="B34" s="323"/>
      <c r="C34" s="323"/>
      <c r="D34" s="23" t="s">
        <v>178</v>
      </c>
      <c r="E34" s="23" t="s">
        <v>179</v>
      </c>
      <c r="F34" s="34" t="s">
        <v>115</v>
      </c>
      <c r="G34" s="252"/>
      <c r="H34" s="182" t="s">
        <v>180</v>
      </c>
      <c r="I34" s="180" t="s">
        <v>181</v>
      </c>
      <c r="J34" s="10">
        <v>43921</v>
      </c>
      <c r="K34" s="11" t="s">
        <v>31</v>
      </c>
      <c r="L34" s="12">
        <v>44286</v>
      </c>
      <c r="M34" s="180" t="s">
        <v>41</v>
      </c>
      <c r="N34" s="180" t="s">
        <v>41</v>
      </c>
      <c r="O34" s="15" t="s">
        <v>797</v>
      </c>
      <c r="P34" s="14" t="s">
        <v>41</v>
      </c>
      <c r="Q34" s="14" t="s">
        <v>41</v>
      </c>
      <c r="R34" s="14" t="s">
        <v>41</v>
      </c>
      <c r="S34" s="151" t="s">
        <v>41</v>
      </c>
      <c r="T34" s="15" t="s">
        <v>797</v>
      </c>
      <c r="U34" s="14" t="s">
        <v>41</v>
      </c>
      <c r="V34" s="14" t="s">
        <v>41</v>
      </c>
      <c r="W34" s="163" t="s">
        <v>41</v>
      </c>
      <c r="X34" s="163" t="s">
        <v>41</v>
      </c>
      <c r="Y34" s="15" t="s">
        <v>797</v>
      </c>
      <c r="Z34" s="9">
        <v>44286</v>
      </c>
      <c r="AA34" s="96" t="s">
        <v>41</v>
      </c>
      <c r="AB34" s="67">
        <v>55000</v>
      </c>
      <c r="AC34" s="96" t="s">
        <v>182</v>
      </c>
      <c r="AD34" s="96" t="s">
        <v>183</v>
      </c>
      <c r="AE34" s="96" t="s">
        <v>37</v>
      </c>
    </row>
    <row r="35" spans="1:31" ht="48" customHeight="1" x14ac:dyDescent="0.3">
      <c r="A35" s="323"/>
      <c r="B35" s="323"/>
      <c r="C35" s="323"/>
      <c r="D35" s="23" t="s">
        <v>184</v>
      </c>
      <c r="E35" s="23" t="s">
        <v>185</v>
      </c>
      <c r="F35" s="34" t="s">
        <v>115</v>
      </c>
      <c r="G35" s="252"/>
      <c r="H35" s="182" t="s">
        <v>186</v>
      </c>
      <c r="I35" s="180" t="s">
        <v>187</v>
      </c>
      <c r="J35" s="7">
        <v>3</v>
      </c>
      <c r="K35" s="11" t="s">
        <v>31</v>
      </c>
      <c r="L35" s="8">
        <v>3</v>
      </c>
      <c r="M35" s="180" t="s">
        <v>188</v>
      </c>
      <c r="N35" s="180">
        <v>1</v>
      </c>
      <c r="O35" s="80" t="s">
        <v>33</v>
      </c>
      <c r="P35" s="180" t="s">
        <v>844</v>
      </c>
      <c r="Q35" s="180" t="s">
        <v>811</v>
      </c>
      <c r="R35" s="96" t="s">
        <v>189</v>
      </c>
      <c r="S35" s="151">
        <v>1</v>
      </c>
      <c r="T35" s="78" t="s">
        <v>798</v>
      </c>
      <c r="U35" s="14" t="s">
        <v>41</v>
      </c>
      <c r="V35" s="14" t="s">
        <v>41</v>
      </c>
      <c r="W35" s="163" t="s">
        <v>188</v>
      </c>
      <c r="X35" s="163">
        <v>1</v>
      </c>
      <c r="Y35" s="80" t="s">
        <v>33</v>
      </c>
      <c r="Z35" s="9" t="s">
        <v>385</v>
      </c>
      <c r="AA35" s="96" t="s">
        <v>41</v>
      </c>
      <c r="AB35" s="67">
        <v>120000</v>
      </c>
      <c r="AC35" s="96" t="s">
        <v>61</v>
      </c>
      <c r="AD35" s="96" t="s">
        <v>190</v>
      </c>
      <c r="AE35" s="96" t="s">
        <v>37</v>
      </c>
    </row>
    <row r="36" spans="1:31" ht="47.1" customHeight="1" x14ac:dyDescent="0.3">
      <c r="A36" s="323"/>
      <c r="B36" s="323"/>
      <c r="C36" s="323"/>
      <c r="D36" s="34" t="s">
        <v>191</v>
      </c>
      <c r="E36" s="34" t="s">
        <v>192</v>
      </c>
      <c r="F36" s="34" t="s">
        <v>115</v>
      </c>
      <c r="G36" s="252"/>
      <c r="H36" s="180" t="s">
        <v>193</v>
      </c>
      <c r="I36" s="180" t="s">
        <v>845</v>
      </c>
      <c r="J36" s="7" t="s">
        <v>194</v>
      </c>
      <c r="K36" s="16">
        <v>43830</v>
      </c>
      <c r="L36" s="12">
        <v>44196</v>
      </c>
      <c r="M36" s="180" t="s">
        <v>41</v>
      </c>
      <c r="N36" s="14" t="s">
        <v>41</v>
      </c>
      <c r="O36" s="15" t="s">
        <v>797</v>
      </c>
      <c r="P36" s="14" t="s">
        <v>41</v>
      </c>
      <c r="Q36" s="14" t="s">
        <v>41</v>
      </c>
      <c r="R36" s="9">
        <v>44196</v>
      </c>
      <c r="S36" s="9">
        <v>44175</v>
      </c>
      <c r="T36" s="78" t="s">
        <v>798</v>
      </c>
      <c r="U36" s="14" t="s">
        <v>41</v>
      </c>
      <c r="V36" s="14" t="s">
        <v>41</v>
      </c>
      <c r="W36" s="165">
        <v>44196</v>
      </c>
      <c r="X36" s="165">
        <v>44175</v>
      </c>
      <c r="Y36" s="78" t="s">
        <v>798</v>
      </c>
      <c r="Z36" s="96" t="s">
        <v>41</v>
      </c>
      <c r="AA36" s="96" t="s">
        <v>41</v>
      </c>
      <c r="AB36" s="59">
        <v>415000</v>
      </c>
      <c r="AC36" s="96" t="s">
        <v>61</v>
      </c>
      <c r="AD36" s="96" t="s">
        <v>195</v>
      </c>
      <c r="AE36" s="96" t="s">
        <v>37</v>
      </c>
    </row>
    <row r="37" spans="1:31" ht="39.6" customHeight="1" x14ac:dyDescent="0.3">
      <c r="A37" s="323"/>
      <c r="B37" s="323"/>
      <c r="C37" s="323"/>
      <c r="D37" s="34" t="s">
        <v>196</v>
      </c>
      <c r="E37" s="34" t="s">
        <v>41</v>
      </c>
      <c r="F37" s="34" t="s">
        <v>115</v>
      </c>
      <c r="G37" s="252"/>
      <c r="H37" s="180" t="s">
        <v>197</v>
      </c>
      <c r="I37" s="121" t="s">
        <v>198</v>
      </c>
      <c r="J37" s="7">
        <v>4</v>
      </c>
      <c r="K37" s="11">
        <v>4</v>
      </c>
      <c r="L37" s="8">
        <v>4</v>
      </c>
      <c r="M37" s="180">
        <v>1</v>
      </c>
      <c r="N37" s="180">
        <v>1</v>
      </c>
      <c r="O37" s="78" t="s">
        <v>798</v>
      </c>
      <c r="P37" s="14" t="s">
        <v>41</v>
      </c>
      <c r="Q37" s="14" t="s">
        <v>41</v>
      </c>
      <c r="R37" s="96">
        <v>1</v>
      </c>
      <c r="S37" s="151" t="s">
        <v>908</v>
      </c>
      <c r="T37" s="80" t="s">
        <v>33</v>
      </c>
      <c r="U37" s="14" t="s">
        <v>909</v>
      </c>
      <c r="V37" s="14" t="s">
        <v>910</v>
      </c>
      <c r="W37" s="163">
        <v>2</v>
      </c>
      <c r="X37" s="163" t="s">
        <v>957</v>
      </c>
      <c r="Y37" s="80" t="s">
        <v>33</v>
      </c>
      <c r="Z37" s="96">
        <v>1</v>
      </c>
      <c r="AA37" s="96">
        <v>1</v>
      </c>
      <c r="AB37" s="96" t="s">
        <v>41</v>
      </c>
      <c r="AC37" s="96" t="s">
        <v>35</v>
      </c>
      <c r="AD37" s="96" t="s">
        <v>140</v>
      </c>
      <c r="AE37" s="96" t="s">
        <v>37</v>
      </c>
    </row>
    <row r="38" spans="1:31" ht="48" customHeight="1" x14ac:dyDescent="0.3">
      <c r="A38" s="323"/>
      <c r="B38" s="323"/>
      <c r="C38" s="323"/>
      <c r="D38" s="34" t="s">
        <v>199</v>
      </c>
      <c r="E38" s="34" t="s">
        <v>200</v>
      </c>
      <c r="F38" s="34" t="s">
        <v>115</v>
      </c>
      <c r="G38" s="252"/>
      <c r="H38" s="252" t="s">
        <v>201</v>
      </c>
      <c r="I38" s="180" t="s">
        <v>755</v>
      </c>
      <c r="J38" s="7" t="s">
        <v>202</v>
      </c>
      <c r="K38" s="16">
        <v>43738</v>
      </c>
      <c r="L38" s="12">
        <v>44165</v>
      </c>
      <c r="M38" s="9" t="s">
        <v>41</v>
      </c>
      <c r="N38" s="14" t="s">
        <v>41</v>
      </c>
      <c r="O38" s="15" t="s">
        <v>797</v>
      </c>
      <c r="P38" s="14" t="s">
        <v>41</v>
      </c>
      <c r="Q38" s="14" t="s">
        <v>41</v>
      </c>
      <c r="R38" s="9">
        <v>44165</v>
      </c>
      <c r="S38" s="151" t="s">
        <v>911</v>
      </c>
      <c r="T38" s="78" t="s">
        <v>798</v>
      </c>
      <c r="U38" s="14" t="s">
        <v>41</v>
      </c>
      <c r="V38" s="14" t="s">
        <v>41</v>
      </c>
      <c r="W38" s="165">
        <v>44165</v>
      </c>
      <c r="X38" s="163" t="s">
        <v>911</v>
      </c>
      <c r="Y38" s="78" t="s">
        <v>798</v>
      </c>
      <c r="Z38" s="96" t="s">
        <v>41</v>
      </c>
      <c r="AA38" s="96" t="s">
        <v>41</v>
      </c>
      <c r="AB38" s="59">
        <v>100000</v>
      </c>
      <c r="AC38" s="96" t="s">
        <v>61</v>
      </c>
      <c r="AD38" s="96" t="s">
        <v>203</v>
      </c>
      <c r="AE38" s="96" t="s">
        <v>37</v>
      </c>
    </row>
    <row r="39" spans="1:31" ht="56.4" customHeight="1" x14ac:dyDescent="0.3">
      <c r="A39" s="323"/>
      <c r="B39" s="323"/>
      <c r="C39" s="323"/>
      <c r="D39" s="34" t="s">
        <v>204</v>
      </c>
      <c r="E39" s="34" t="s">
        <v>205</v>
      </c>
      <c r="F39" s="34" t="s">
        <v>115</v>
      </c>
      <c r="G39" s="252"/>
      <c r="H39" s="252"/>
      <c r="I39" s="180" t="s">
        <v>756</v>
      </c>
      <c r="J39" s="7" t="s">
        <v>194</v>
      </c>
      <c r="K39" s="16">
        <v>43830</v>
      </c>
      <c r="L39" s="12">
        <v>44196</v>
      </c>
      <c r="M39" s="180" t="s">
        <v>41</v>
      </c>
      <c r="N39" s="14" t="s">
        <v>41</v>
      </c>
      <c r="O39" s="15" t="s">
        <v>797</v>
      </c>
      <c r="P39" s="14" t="s">
        <v>41</v>
      </c>
      <c r="Q39" s="14" t="s">
        <v>41</v>
      </c>
      <c r="R39" s="9">
        <v>44196</v>
      </c>
      <c r="S39" s="9">
        <v>44162</v>
      </c>
      <c r="T39" s="78" t="s">
        <v>798</v>
      </c>
      <c r="U39" s="14" t="s">
        <v>41</v>
      </c>
      <c r="V39" s="14" t="s">
        <v>41</v>
      </c>
      <c r="W39" s="165">
        <v>44196</v>
      </c>
      <c r="X39" s="165">
        <v>44162</v>
      </c>
      <c r="Y39" s="78" t="s">
        <v>798</v>
      </c>
      <c r="Z39" s="96" t="s">
        <v>41</v>
      </c>
      <c r="AA39" s="96" t="s">
        <v>41</v>
      </c>
      <c r="AB39" s="59">
        <v>230000</v>
      </c>
      <c r="AC39" s="96" t="s">
        <v>61</v>
      </c>
      <c r="AD39" s="96" t="s">
        <v>203</v>
      </c>
      <c r="AE39" s="96" t="s">
        <v>37</v>
      </c>
    </row>
    <row r="40" spans="1:31" ht="45.6" customHeight="1" x14ac:dyDescent="0.3">
      <c r="A40" s="323"/>
      <c r="B40" s="323"/>
      <c r="C40" s="323"/>
      <c r="D40" s="34" t="s">
        <v>206</v>
      </c>
      <c r="E40" s="34" t="s">
        <v>41</v>
      </c>
      <c r="F40" s="34" t="s">
        <v>115</v>
      </c>
      <c r="G40" s="252"/>
      <c r="H40" s="252"/>
      <c r="I40" s="180" t="s">
        <v>207</v>
      </c>
      <c r="J40" s="7" t="s">
        <v>202</v>
      </c>
      <c r="K40" s="16">
        <v>43496</v>
      </c>
      <c r="L40" s="12">
        <v>44196</v>
      </c>
      <c r="M40" s="180" t="s">
        <v>41</v>
      </c>
      <c r="N40" s="14" t="s">
        <v>41</v>
      </c>
      <c r="O40" s="15" t="s">
        <v>797</v>
      </c>
      <c r="P40" s="14" t="s">
        <v>41</v>
      </c>
      <c r="Q40" s="14" t="s">
        <v>41</v>
      </c>
      <c r="R40" s="9">
        <v>44196</v>
      </c>
      <c r="S40" s="14" t="s">
        <v>958</v>
      </c>
      <c r="T40" s="80" t="s">
        <v>33</v>
      </c>
      <c r="U40" s="14" t="s">
        <v>961</v>
      </c>
      <c r="V40" s="14" t="s">
        <v>913</v>
      </c>
      <c r="W40" s="165">
        <v>44196</v>
      </c>
      <c r="X40" s="163" t="s">
        <v>958</v>
      </c>
      <c r="Y40" s="80" t="s">
        <v>33</v>
      </c>
      <c r="Z40" s="96" t="s">
        <v>41</v>
      </c>
      <c r="AA40" s="96" t="s">
        <v>41</v>
      </c>
      <c r="AB40" s="96" t="s">
        <v>41</v>
      </c>
      <c r="AC40" s="96" t="s">
        <v>134</v>
      </c>
      <c r="AD40" s="96" t="s">
        <v>208</v>
      </c>
      <c r="AE40" s="96" t="s">
        <v>37</v>
      </c>
    </row>
    <row r="41" spans="1:31" ht="66.599999999999994" customHeight="1" x14ac:dyDescent="0.3">
      <c r="A41" s="323"/>
      <c r="B41" s="323"/>
      <c r="C41" s="323"/>
      <c r="D41" s="34" t="s">
        <v>209</v>
      </c>
      <c r="E41" s="34" t="s">
        <v>210</v>
      </c>
      <c r="F41" s="34" t="s">
        <v>115</v>
      </c>
      <c r="G41" s="252" t="s">
        <v>211</v>
      </c>
      <c r="H41" s="250" t="s">
        <v>212</v>
      </c>
      <c r="I41" s="180" t="s">
        <v>757</v>
      </c>
      <c r="J41" s="7" t="s">
        <v>213</v>
      </c>
      <c r="K41" s="136">
        <v>43617</v>
      </c>
      <c r="L41" s="137">
        <v>44377</v>
      </c>
      <c r="M41" s="180" t="s">
        <v>41</v>
      </c>
      <c r="N41" s="14" t="s">
        <v>41</v>
      </c>
      <c r="O41" s="15" t="s">
        <v>797</v>
      </c>
      <c r="P41" s="14" t="s">
        <v>41</v>
      </c>
      <c r="Q41" s="14" t="s">
        <v>41</v>
      </c>
      <c r="R41" s="96" t="s">
        <v>41</v>
      </c>
      <c r="S41" s="14" t="s">
        <v>41</v>
      </c>
      <c r="T41" s="15" t="s">
        <v>797</v>
      </c>
      <c r="U41" s="14" t="s">
        <v>41</v>
      </c>
      <c r="V41" s="14" t="s">
        <v>41</v>
      </c>
      <c r="W41" s="163" t="s">
        <v>41</v>
      </c>
      <c r="X41" s="163" t="s">
        <v>41</v>
      </c>
      <c r="Y41" s="15" t="s">
        <v>797</v>
      </c>
      <c r="Z41" s="96" t="s">
        <v>41</v>
      </c>
      <c r="AA41" s="135">
        <v>44377</v>
      </c>
      <c r="AB41" s="59">
        <v>80000</v>
      </c>
      <c r="AC41" s="96" t="s">
        <v>61</v>
      </c>
      <c r="AD41" s="96" t="s">
        <v>214</v>
      </c>
      <c r="AE41" s="96" t="s">
        <v>37</v>
      </c>
    </row>
    <row r="42" spans="1:31" ht="84.6" customHeight="1" x14ac:dyDescent="0.3">
      <c r="A42" s="323"/>
      <c r="B42" s="323"/>
      <c r="C42" s="323"/>
      <c r="D42" s="34" t="s">
        <v>215</v>
      </c>
      <c r="E42" s="34" t="s">
        <v>216</v>
      </c>
      <c r="F42" s="34" t="s">
        <v>115</v>
      </c>
      <c r="G42" s="252"/>
      <c r="H42" s="263"/>
      <c r="I42" s="180" t="s">
        <v>217</v>
      </c>
      <c r="J42" s="7">
        <v>2</v>
      </c>
      <c r="K42" s="11" t="s">
        <v>31</v>
      </c>
      <c r="L42" s="8">
        <v>2</v>
      </c>
      <c r="M42" s="180" t="s">
        <v>41</v>
      </c>
      <c r="N42" s="14" t="s">
        <v>41</v>
      </c>
      <c r="O42" s="15" t="s">
        <v>797</v>
      </c>
      <c r="P42" s="14" t="s">
        <v>41</v>
      </c>
      <c r="Q42" s="14" t="s">
        <v>41</v>
      </c>
      <c r="R42" s="14">
        <v>1</v>
      </c>
      <c r="S42" s="14" t="s">
        <v>955</v>
      </c>
      <c r="T42" s="80" t="s">
        <v>33</v>
      </c>
      <c r="U42" s="14" t="s">
        <v>812</v>
      </c>
      <c r="V42" s="14" t="s">
        <v>913</v>
      </c>
      <c r="W42" s="163">
        <v>1</v>
      </c>
      <c r="X42" s="163" t="s">
        <v>955</v>
      </c>
      <c r="Y42" s="80" t="s">
        <v>33</v>
      </c>
      <c r="Z42" s="96" t="s">
        <v>41</v>
      </c>
      <c r="AA42" s="96">
        <v>1</v>
      </c>
      <c r="AB42" s="59">
        <v>185000</v>
      </c>
      <c r="AC42" s="96" t="s">
        <v>35</v>
      </c>
      <c r="AD42" s="96" t="s">
        <v>218</v>
      </c>
      <c r="AE42" s="96" t="s">
        <v>37</v>
      </c>
    </row>
    <row r="43" spans="1:31" ht="53.4" customHeight="1" x14ac:dyDescent="0.3">
      <c r="A43" s="323"/>
      <c r="B43" s="323"/>
      <c r="C43" s="323"/>
      <c r="D43" s="34" t="s">
        <v>219</v>
      </c>
      <c r="E43" s="34" t="s">
        <v>220</v>
      </c>
      <c r="F43" s="34" t="s">
        <v>115</v>
      </c>
      <c r="G43" s="250" t="s">
        <v>221</v>
      </c>
      <c r="H43" s="182" t="s">
        <v>222</v>
      </c>
      <c r="I43" s="180" t="s">
        <v>223</v>
      </c>
      <c r="J43" s="7" t="s">
        <v>224</v>
      </c>
      <c r="K43" s="11" t="s">
        <v>31</v>
      </c>
      <c r="L43" s="8">
        <v>7</v>
      </c>
      <c r="M43" s="180">
        <v>1</v>
      </c>
      <c r="N43" s="180" t="s">
        <v>820</v>
      </c>
      <c r="O43" s="138" t="s">
        <v>33</v>
      </c>
      <c r="P43" s="14" t="s">
        <v>812</v>
      </c>
      <c r="Q43" s="14" t="s">
        <v>813</v>
      </c>
      <c r="R43" s="96">
        <v>2</v>
      </c>
      <c r="S43" s="14" t="s">
        <v>912</v>
      </c>
      <c r="T43" s="138" t="s">
        <v>33</v>
      </c>
      <c r="U43" s="14" t="s">
        <v>812</v>
      </c>
      <c r="V43" s="14" t="s">
        <v>913</v>
      </c>
      <c r="W43" s="163">
        <v>2</v>
      </c>
      <c r="X43" s="163" t="s">
        <v>912</v>
      </c>
      <c r="Y43" s="138" t="s">
        <v>33</v>
      </c>
      <c r="Z43" s="96">
        <v>2</v>
      </c>
      <c r="AA43" s="96">
        <v>2</v>
      </c>
      <c r="AB43" s="59">
        <v>100000</v>
      </c>
      <c r="AC43" s="96" t="s">
        <v>61</v>
      </c>
      <c r="AD43" s="96" t="s">
        <v>225</v>
      </c>
      <c r="AE43" s="96" t="s">
        <v>37</v>
      </c>
    </row>
    <row r="44" spans="1:31" ht="55.95" customHeight="1" x14ac:dyDescent="0.3">
      <c r="A44" s="323"/>
      <c r="B44" s="323"/>
      <c r="C44" s="323"/>
      <c r="D44" s="34" t="s">
        <v>226</v>
      </c>
      <c r="E44" s="34" t="s">
        <v>227</v>
      </c>
      <c r="F44" s="34" t="s">
        <v>115</v>
      </c>
      <c r="G44" s="251"/>
      <c r="H44" s="180" t="s">
        <v>228</v>
      </c>
      <c r="I44" s="180" t="s">
        <v>229</v>
      </c>
      <c r="J44" s="7">
        <v>4</v>
      </c>
      <c r="K44" s="11">
        <v>4</v>
      </c>
      <c r="L44" s="8">
        <v>4</v>
      </c>
      <c r="M44" s="180">
        <v>1</v>
      </c>
      <c r="N44" s="180">
        <v>1</v>
      </c>
      <c r="O44" s="78" t="s">
        <v>798</v>
      </c>
      <c r="P44" s="14" t="s">
        <v>41</v>
      </c>
      <c r="Q44" s="14" t="s">
        <v>41</v>
      </c>
      <c r="R44" s="96">
        <v>1</v>
      </c>
      <c r="S44" s="151">
        <v>1</v>
      </c>
      <c r="T44" s="78" t="s">
        <v>798</v>
      </c>
      <c r="U44" s="14" t="s">
        <v>41</v>
      </c>
      <c r="V44" s="14" t="s">
        <v>41</v>
      </c>
      <c r="W44" s="163">
        <v>2</v>
      </c>
      <c r="X44" s="163">
        <v>2</v>
      </c>
      <c r="Y44" s="78" t="s">
        <v>798</v>
      </c>
      <c r="Z44" s="96">
        <v>1</v>
      </c>
      <c r="AA44" s="96">
        <v>1</v>
      </c>
      <c r="AB44" s="59">
        <v>15000</v>
      </c>
      <c r="AC44" s="96" t="s">
        <v>35</v>
      </c>
      <c r="AD44" s="96" t="s">
        <v>230</v>
      </c>
      <c r="AE44" s="96" t="s">
        <v>37</v>
      </c>
    </row>
    <row r="45" spans="1:31" s="105" customFormat="1" ht="58.95" customHeight="1" x14ac:dyDescent="0.3">
      <c r="A45" s="323"/>
      <c r="B45" s="323"/>
      <c r="C45" s="323"/>
      <c r="D45" s="76" t="s">
        <v>231</v>
      </c>
      <c r="E45" s="321" t="s">
        <v>232</v>
      </c>
      <c r="F45" s="76" t="s">
        <v>115</v>
      </c>
      <c r="G45" s="251"/>
      <c r="H45" s="180" t="s">
        <v>233</v>
      </c>
      <c r="I45" s="180" t="s">
        <v>734</v>
      </c>
      <c r="J45" s="7">
        <v>2</v>
      </c>
      <c r="K45" s="11">
        <v>2</v>
      </c>
      <c r="L45" s="111">
        <v>2</v>
      </c>
      <c r="M45" s="180" t="s">
        <v>41</v>
      </c>
      <c r="N45" s="180">
        <v>2</v>
      </c>
      <c r="O45" s="78" t="s">
        <v>798</v>
      </c>
      <c r="P45" s="180" t="s">
        <v>41</v>
      </c>
      <c r="Q45" s="180" t="s">
        <v>41</v>
      </c>
      <c r="R45" s="75">
        <v>1</v>
      </c>
      <c r="S45" s="14">
        <v>1</v>
      </c>
      <c r="T45" s="78" t="s">
        <v>798</v>
      </c>
      <c r="U45" s="14" t="s">
        <v>41</v>
      </c>
      <c r="V45" s="14" t="s">
        <v>41</v>
      </c>
      <c r="W45" s="163">
        <v>2</v>
      </c>
      <c r="X45" s="163">
        <v>3</v>
      </c>
      <c r="Y45" s="78" t="s">
        <v>798</v>
      </c>
      <c r="Z45" s="75" t="s">
        <v>41</v>
      </c>
      <c r="AA45" s="75">
        <v>1</v>
      </c>
      <c r="AB45" s="305">
        <v>123000</v>
      </c>
      <c r="AC45" s="75" t="s">
        <v>134</v>
      </c>
      <c r="AD45" s="75" t="s">
        <v>846</v>
      </c>
      <c r="AE45" s="75" t="s">
        <v>86</v>
      </c>
    </row>
    <row r="46" spans="1:31" ht="101.4" customHeight="1" x14ac:dyDescent="0.3">
      <c r="A46" s="323"/>
      <c r="B46" s="323"/>
      <c r="C46" s="323"/>
      <c r="D46" s="34" t="s">
        <v>234</v>
      </c>
      <c r="E46" s="322"/>
      <c r="F46" s="34" t="s">
        <v>115</v>
      </c>
      <c r="G46" s="251"/>
      <c r="H46" s="180" t="s">
        <v>847</v>
      </c>
      <c r="I46" s="180" t="s">
        <v>848</v>
      </c>
      <c r="J46" s="7">
        <v>4</v>
      </c>
      <c r="K46" s="11">
        <v>2</v>
      </c>
      <c r="L46" s="8">
        <v>4</v>
      </c>
      <c r="M46" s="180">
        <v>1</v>
      </c>
      <c r="N46" s="180">
        <v>1</v>
      </c>
      <c r="O46" s="78" t="s">
        <v>798</v>
      </c>
      <c r="P46" s="14" t="s">
        <v>41</v>
      </c>
      <c r="Q46" s="14" t="s">
        <v>41</v>
      </c>
      <c r="R46" s="96">
        <v>1</v>
      </c>
      <c r="S46" s="151" t="s">
        <v>914</v>
      </c>
      <c r="T46" s="138" t="s">
        <v>33</v>
      </c>
      <c r="U46" s="14" t="s">
        <v>915</v>
      </c>
      <c r="V46" s="14" t="s">
        <v>916</v>
      </c>
      <c r="W46" s="163">
        <v>2</v>
      </c>
      <c r="X46" s="163">
        <v>1</v>
      </c>
      <c r="Y46" s="138" t="s">
        <v>33</v>
      </c>
      <c r="Z46" s="96">
        <v>1</v>
      </c>
      <c r="AA46" s="96">
        <v>1</v>
      </c>
      <c r="AB46" s="306"/>
      <c r="AC46" s="96" t="s">
        <v>61</v>
      </c>
      <c r="AD46" s="96" t="s">
        <v>225</v>
      </c>
      <c r="AE46" s="96" t="s">
        <v>86</v>
      </c>
    </row>
    <row r="47" spans="1:31" ht="64.2" customHeight="1" x14ac:dyDescent="0.3">
      <c r="A47" s="323"/>
      <c r="B47" s="323"/>
      <c r="C47" s="323"/>
      <c r="D47" s="34" t="s">
        <v>235</v>
      </c>
      <c r="E47" s="34" t="s">
        <v>236</v>
      </c>
      <c r="F47" s="34" t="s">
        <v>115</v>
      </c>
      <c r="G47" s="251"/>
      <c r="H47" s="180" t="s">
        <v>237</v>
      </c>
      <c r="I47" s="180" t="s">
        <v>238</v>
      </c>
      <c r="J47" s="10">
        <v>43921</v>
      </c>
      <c r="K47" s="16">
        <v>43646</v>
      </c>
      <c r="L47" s="12">
        <v>44074</v>
      </c>
      <c r="M47" s="9">
        <v>44074</v>
      </c>
      <c r="N47" s="121" t="s">
        <v>814</v>
      </c>
      <c r="O47" s="81" t="s">
        <v>33</v>
      </c>
      <c r="P47" s="9" t="s">
        <v>864</v>
      </c>
      <c r="Q47" s="9" t="s">
        <v>815</v>
      </c>
      <c r="R47" s="96" t="s">
        <v>41</v>
      </c>
      <c r="S47" s="151" t="s">
        <v>41</v>
      </c>
      <c r="T47" s="15" t="s">
        <v>797</v>
      </c>
      <c r="U47" s="9" t="s">
        <v>917</v>
      </c>
      <c r="V47" s="9" t="s">
        <v>918</v>
      </c>
      <c r="W47" s="165">
        <v>44074</v>
      </c>
      <c r="X47" s="166" t="s">
        <v>814</v>
      </c>
      <c r="Y47" s="81" t="s">
        <v>33</v>
      </c>
      <c r="Z47" s="9" t="s">
        <v>41</v>
      </c>
      <c r="AA47" s="9" t="s">
        <v>41</v>
      </c>
      <c r="AB47" s="59">
        <v>105000</v>
      </c>
      <c r="AC47" s="96" t="s">
        <v>134</v>
      </c>
      <c r="AD47" s="96" t="s">
        <v>239</v>
      </c>
      <c r="AE47" s="96" t="s">
        <v>86</v>
      </c>
    </row>
    <row r="48" spans="1:31" ht="82.5" customHeight="1" x14ac:dyDescent="0.3">
      <c r="A48" s="323"/>
      <c r="B48" s="323"/>
      <c r="C48" s="323"/>
      <c r="D48" s="34" t="s">
        <v>240</v>
      </c>
      <c r="E48" s="34" t="s">
        <v>241</v>
      </c>
      <c r="F48" s="34" t="s">
        <v>115</v>
      </c>
      <c r="G48" s="190" t="s">
        <v>242</v>
      </c>
      <c r="H48" s="180" t="s">
        <v>243</v>
      </c>
      <c r="I48" s="180" t="s">
        <v>244</v>
      </c>
      <c r="J48" s="10">
        <v>44012</v>
      </c>
      <c r="K48" s="11" t="s">
        <v>31</v>
      </c>
      <c r="L48" s="12">
        <v>44347</v>
      </c>
      <c r="M48" s="180" t="s">
        <v>737</v>
      </c>
      <c r="N48" s="180" t="s">
        <v>821</v>
      </c>
      <c r="O48" s="138" t="s">
        <v>33</v>
      </c>
      <c r="P48" s="14" t="s">
        <v>849</v>
      </c>
      <c r="Q48" s="14" t="s">
        <v>865</v>
      </c>
      <c r="R48" s="96" t="s">
        <v>245</v>
      </c>
      <c r="S48" s="151" t="s">
        <v>919</v>
      </c>
      <c r="T48" s="138" t="s">
        <v>33</v>
      </c>
      <c r="U48" s="14" t="s">
        <v>920</v>
      </c>
      <c r="V48" s="14" t="s">
        <v>921</v>
      </c>
      <c r="W48" s="163" t="s">
        <v>737</v>
      </c>
      <c r="X48" s="163" t="s">
        <v>821</v>
      </c>
      <c r="Y48" s="138" t="s">
        <v>33</v>
      </c>
      <c r="Z48" s="96" t="s">
        <v>386</v>
      </c>
      <c r="AA48" s="9">
        <v>44347</v>
      </c>
      <c r="AB48" s="139">
        <v>180000</v>
      </c>
      <c r="AC48" s="96" t="s">
        <v>35</v>
      </c>
      <c r="AD48" s="96" t="s">
        <v>246</v>
      </c>
      <c r="AE48" s="96" t="s">
        <v>37</v>
      </c>
    </row>
    <row r="49" spans="1:31" ht="55.35" customHeight="1" x14ac:dyDescent="0.3">
      <c r="A49" s="323"/>
      <c r="B49" s="323"/>
      <c r="C49" s="323"/>
      <c r="D49" s="34" t="s">
        <v>247</v>
      </c>
      <c r="E49" s="19" t="s">
        <v>248</v>
      </c>
      <c r="F49" s="321" t="s">
        <v>115</v>
      </c>
      <c r="G49" s="288" t="s">
        <v>249</v>
      </c>
      <c r="H49" s="178" t="s">
        <v>250</v>
      </c>
      <c r="I49" s="180" t="s">
        <v>850</v>
      </c>
      <c r="J49" s="7" t="s">
        <v>213</v>
      </c>
      <c r="K49" s="11" t="s">
        <v>31</v>
      </c>
      <c r="L49" s="12">
        <v>44377</v>
      </c>
      <c r="M49" s="180" t="s">
        <v>41</v>
      </c>
      <c r="N49" s="14" t="s">
        <v>41</v>
      </c>
      <c r="O49" s="15" t="s">
        <v>797</v>
      </c>
      <c r="P49" s="14" t="s">
        <v>41</v>
      </c>
      <c r="Q49" s="14" t="s">
        <v>41</v>
      </c>
      <c r="R49" s="96" t="s">
        <v>41</v>
      </c>
      <c r="S49" s="14" t="s">
        <v>41</v>
      </c>
      <c r="T49" s="15" t="s">
        <v>797</v>
      </c>
      <c r="U49" s="14" t="s">
        <v>41</v>
      </c>
      <c r="V49" s="14" t="s">
        <v>41</v>
      </c>
      <c r="W49" s="163" t="s">
        <v>41</v>
      </c>
      <c r="X49" s="163" t="s">
        <v>41</v>
      </c>
      <c r="Y49" s="15" t="s">
        <v>797</v>
      </c>
      <c r="Z49" s="96" t="s">
        <v>387</v>
      </c>
      <c r="AA49" s="9">
        <v>44377</v>
      </c>
      <c r="AB49" s="33">
        <v>110000</v>
      </c>
      <c r="AC49" s="96" t="s">
        <v>251</v>
      </c>
      <c r="AD49" s="96" t="s">
        <v>252</v>
      </c>
      <c r="AE49" s="96" t="s">
        <v>37</v>
      </c>
    </row>
    <row r="50" spans="1:31" ht="60" customHeight="1" x14ac:dyDescent="0.3">
      <c r="A50" s="323"/>
      <c r="B50" s="323"/>
      <c r="C50" s="323"/>
      <c r="D50" s="34" t="s">
        <v>253</v>
      </c>
      <c r="E50" s="19" t="s">
        <v>254</v>
      </c>
      <c r="F50" s="324"/>
      <c r="G50" s="288"/>
      <c r="H50" s="250" t="s">
        <v>255</v>
      </c>
      <c r="I50" s="180" t="s">
        <v>256</v>
      </c>
      <c r="J50" s="10" t="s">
        <v>257</v>
      </c>
      <c r="K50" s="11" t="s">
        <v>31</v>
      </c>
      <c r="L50" s="12" t="s">
        <v>258</v>
      </c>
      <c r="M50" s="9" t="s">
        <v>738</v>
      </c>
      <c r="N50" s="180" t="s">
        <v>866</v>
      </c>
      <c r="O50" s="138" t="s">
        <v>33</v>
      </c>
      <c r="P50" s="14" t="s">
        <v>867</v>
      </c>
      <c r="Q50" s="14" t="s">
        <v>868</v>
      </c>
      <c r="R50" s="96" t="s">
        <v>259</v>
      </c>
      <c r="S50" s="151" t="s">
        <v>922</v>
      </c>
      <c r="T50" s="78" t="s">
        <v>798</v>
      </c>
      <c r="U50" s="14" t="s">
        <v>41</v>
      </c>
      <c r="V50" s="14" t="s">
        <v>41</v>
      </c>
      <c r="W50" s="163" t="s">
        <v>259</v>
      </c>
      <c r="X50" s="163" t="s">
        <v>922</v>
      </c>
      <c r="Y50" s="78" t="s">
        <v>798</v>
      </c>
      <c r="Z50" s="96" t="s">
        <v>388</v>
      </c>
      <c r="AA50" s="96" t="s">
        <v>398</v>
      </c>
      <c r="AB50" s="134">
        <v>550600</v>
      </c>
      <c r="AC50" s="96" t="s">
        <v>35</v>
      </c>
      <c r="AD50" s="96" t="s">
        <v>260</v>
      </c>
      <c r="AE50" s="96" t="s">
        <v>37</v>
      </c>
    </row>
    <row r="51" spans="1:31" ht="74.25" customHeight="1" x14ac:dyDescent="0.3">
      <c r="A51" s="323"/>
      <c r="B51" s="323"/>
      <c r="C51" s="323"/>
      <c r="D51" s="34" t="s">
        <v>261</v>
      </c>
      <c r="E51" s="321" t="s">
        <v>262</v>
      </c>
      <c r="F51" s="324"/>
      <c r="G51" s="288"/>
      <c r="H51" s="251"/>
      <c r="I51" s="180" t="s">
        <v>263</v>
      </c>
      <c r="J51" s="10" t="s">
        <v>257</v>
      </c>
      <c r="K51" s="136">
        <v>43739</v>
      </c>
      <c r="L51" s="12" t="s">
        <v>264</v>
      </c>
      <c r="M51" s="180" t="s">
        <v>739</v>
      </c>
      <c r="N51" s="180" t="s">
        <v>870</v>
      </c>
      <c r="O51" s="138" t="s">
        <v>33</v>
      </c>
      <c r="P51" s="14" t="s">
        <v>867</v>
      </c>
      <c r="Q51" s="14" t="s">
        <v>868</v>
      </c>
      <c r="R51" s="9" t="s">
        <v>265</v>
      </c>
      <c r="S51" s="151" t="s">
        <v>923</v>
      </c>
      <c r="T51" s="138" t="s">
        <v>33</v>
      </c>
      <c r="U51" s="14" t="s">
        <v>924</v>
      </c>
      <c r="V51" s="14" t="s">
        <v>925</v>
      </c>
      <c r="W51" s="163" t="s">
        <v>739</v>
      </c>
      <c r="X51" s="163" t="s">
        <v>870</v>
      </c>
      <c r="Y51" s="138" t="s">
        <v>33</v>
      </c>
      <c r="Z51" s="96" t="s">
        <v>389</v>
      </c>
      <c r="AA51" s="96" t="s">
        <v>399</v>
      </c>
      <c r="AB51" s="305">
        <v>550600</v>
      </c>
      <c r="AC51" s="96" t="s">
        <v>61</v>
      </c>
      <c r="AD51" s="96" t="s">
        <v>260</v>
      </c>
      <c r="AE51" s="96" t="s">
        <v>37</v>
      </c>
    </row>
    <row r="52" spans="1:31" ht="68.400000000000006" customHeight="1" x14ac:dyDescent="0.3">
      <c r="A52" s="323"/>
      <c r="B52" s="323"/>
      <c r="C52" s="323"/>
      <c r="D52" s="34" t="s">
        <v>266</v>
      </c>
      <c r="E52" s="322"/>
      <c r="F52" s="324"/>
      <c r="G52" s="288"/>
      <c r="H52" s="180" t="s">
        <v>267</v>
      </c>
      <c r="I52" s="180" t="s">
        <v>268</v>
      </c>
      <c r="J52" s="7">
        <v>4</v>
      </c>
      <c r="K52" s="136" t="s">
        <v>31</v>
      </c>
      <c r="L52" s="8">
        <v>4</v>
      </c>
      <c r="M52" s="180">
        <v>1</v>
      </c>
      <c r="N52" s="180" t="s">
        <v>822</v>
      </c>
      <c r="O52" s="138" t="s">
        <v>33</v>
      </c>
      <c r="P52" s="14" t="s">
        <v>869</v>
      </c>
      <c r="Q52" s="14" t="s">
        <v>868</v>
      </c>
      <c r="R52" s="96">
        <v>1</v>
      </c>
      <c r="S52" s="151" t="s">
        <v>926</v>
      </c>
      <c r="T52" s="138" t="s">
        <v>33</v>
      </c>
      <c r="U52" s="14" t="s">
        <v>927</v>
      </c>
      <c r="V52" s="14" t="s">
        <v>928</v>
      </c>
      <c r="W52" s="163">
        <v>1</v>
      </c>
      <c r="X52" s="163" t="s">
        <v>822</v>
      </c>
      <c r="Y52" s="138" t="s">
        <v>33</v>
      </c>
      <c r="Z52" s="96">
        <v>1</v>
      </c>
      <c r="AA52" s="96">
        <v>1</v>
      </c>
      <c r="AB52" s="306"/>
      <c r="AC52" s="96" t="s">
        <v>61</v>
      </c>
      <c r="AD52" s="96" t="s">
        <v>851</v>
      </c>
      <c r="AE52" s="96" t="s">
        <v>37</v>
      </c>
    </row>
    <row r="53" spans="1:31" ht="53.4" customHeight="1" x14ac:dyDescent="0.3">
      <c r="A53" s="323"/>
      <c r="B53" s="323"/>
      <c r="C53" s="323"/>
      <c r="D53" s="34" t="s">
        <v>269</v>
      </c>
      <c r="E53" s="34" t="s">
        <v>270</v>
      </c>
      <c r="F53" s="322"/>
      <c r="G53" s="288"/>
      <c r="H53" s="180" t="s">
        <v>271</v>
      </c>
      <c r="I53" s="180" t="s">
        <v>272</v>
      </c>
      <c r="J53" s="7">
        <v>2</v>
      </c>
      <c r="K53" s="11">
        <v>1</v>
      </c>
      <c r="L53" s="8">
        <v>2</v>
      </c>
      <c r="M53" s="180" t="s">
        <v>41</v>
      </c>
      <c r="N53" s="14" t="s">
        <v>41</v>
      </c>
      <c r="O53" s="15" t="s">
        <v>797</v>
      </c>
      <c r="P53" s="14" t="s">
        <v>41</v>
      </c>
      <c r="Q53" s="14" t="s">
        <v>41</v>
      </c>
      <c r="R53" s="96">
        <v>1</v>
      </c>
      <c r="S53" s="14">
        <v>1</v>
      </c>
      <c r="T53" s="140" t="s">
        <v>798</v>
      </c>
      <c r="U53" s="14" t="s">
        <v>41</v>
      </c>
      <c r="V53" s="14" t="s">
        <v>41</v>
      </c>
      <c r="W53" s="163">
        <v>1</v>
      </c>
      <c r="X53" s="163">
        <v>1</v>
      </c>
      <c r="Y53" s="140" t="s">
        <v>798</v>
      </c>
      <c r="Z53" s="96" t="s">
        <v>41</v>
      </c>
      <c r="AA53" s="96">
        <v>1</v>
      </c>
      <c r="AB53" s="139">
        <v>100000</v>
      </c>
      <c r="AC53" s="96" t="s">
        <v>61</v>
      </c>
      <c r="AD53" s="96" t="s">
        <v>273</v>
      </c>
      <c r="AE53" s="96" t="s">
        <v>37</v>
      </c>
    </row>
    <row r="54" spans="1:31" ht="53.4" customHeight="1" x14ac:dyDescent="0.3">
      <c r="A54" s="323"/>
      <c r="B54" s="323"/>
      <c r="C54" s="323"/>
      <c r="D54" s="34" t="s">
        <v>274</v>
      </c>
      <c r="E54" s="34" t="s">
        <v>41</v>
      </c>
      <c r="F54" s="34" t="s">
        <v>115</v>
      </c>
      <c r="G54" s="299" t="s">
        <v>275</v>
      </c>
      <c r="H54" s="180" t="s">
        <v>276</v>
      </c>
      <c r="I54" s="180" t="s">
        <v>277</v>
      </c>
      <c r="J54" s="7">
        <v>4</v>
      </c>
      <c r="K54" s="11">
        <v>4</v>
      </c>
      <c r="L54" s="8">
        <v>4</v>
      </c>
      <c r="M54" s="180">
        <v>1</v>
      </c>
      <c r="N54" s="180">
        <v>2</v>
      </c>
      <c r="O54" s="140" t="s">
        <v>798</v>
      </c>
      <c r="P54" s="14" t="s">
        <v>41</v>
      </c>
      <c r="Q54" s="14" t="s">
        <v>41</v>
      </c>
      <c r="R54" s="96">
        <v>1</v>
      </c>
      <c r="S54" s="151">
        <v>1</v>
      </c>
      <c r="T54" s="140" t="s">
        <v>798</v>
      </c>
      <c r="U54" s="14" t="s">
        <v>41</v>
      </c>
      <c r="V54" s="14" t="s">
        <v>41</v>
      </c>
      <c r="W54" s="163">
        <v>2</v>
      </c>
      <c r="X54" s="163">
        <v>3</v>
      </c>
      <c r="Y54" s="140" t="s">
        <v>798</v>
      </c>
      <c r="Z54" s="96">
        <v>1</v>
      </c>
      <c r="AA54" s="96">
        <v>1</v>
      </c>
      <c r="AB54" s="96" t="s">
        <v>41</v>
      </c>
      <c r="AC54" s="96" t="s">
        <v>35</v>
      </c>
      <c r="AD54" s="96" t="s">
        <v>140</v>
      </c>
      <c r="AE54" s="96" t="s">
        <v>37</v>
      </c>
    </row>
    <row r="55" spans="1:31" ht="66" customHeight="1" x14ac:dyDescent="0.3">
      <c r="A55" s="323"/>
      <c r="B55" s="323"/>
      <c r="C55" s="323"/>
      <c r="D55" s="34" t="s">
        <v>278</v>
      </c>
      <c r="E55" s="321" t="s">
        <v>279</v>
      </c>
      <c r="F55" s="34" t="s">
        <v>115</v>
      </c>
      <c r="G55" s="253"/>
      <c r="H55" s="252" t="s">
        <v>280</v>
      </c>
      <c r="I55" s="180" t="s">
        <v>281</v>
      </c>
      <c r="J55" s="7" t="s">
        <v>282</v>
      </c>
      <c r="K55" s="16">
        <v>43664</v>
      </c>
      <c r="L55" s="141">
        <v>44043</v>
      </c>
      <c r="M55" s="9">
        <v>44043</v>
      </c>
      <c r="N55" s="9" t="s">
        <v>816</v>
      </c>
      <c r="O55" s="140" t="s">
        <v>798</v>
      </c>
      <c r="P55" s="14" t="s">
        <v>41</v>
      </c>
      <c r="Q55" s="14" t="s">
        <v>817</v>
      </c>
      <c r="R55" s="9" t="s">
        <v>41</v>
      </c>
      <c r="S55" s="9" t="s">
        <v>41</v>
      </c>
      <c r="T55" s="15" t="s">
        <v>797</v>
      </c>
      <c r="U55" s="14" t="s">
        <v>41</v>
      </c>
      <c r="V55" s="14" t="s">
        <v>41</v>
      </c>
      <c r="W55" s="165">
        <v>44043</v>
      </c>
      <c r="X55" s="165" t="s">
        <v>816</v>
      </c>
      <c r="Y55" s="140" t="s">
        <v>798</v>
      </c>
      <c r="Z55" s="96" t="s">
        <v>41</v>
      </c>
      <c r="AA55" s="96" t="s">
        <v>41</v>
      </c>
      <c r="AB55" s="326">
        <v>200000</v>
      </c>
      <c r="AC55" s="96" t="s">
        <v>35</v>
      </c>
      <c r="AD55" s="96" t="s">
        <v>283</v>
      </c>
      <c r="AE55" s="96" t="s">
        <v>37</v>
      </c>
    </row>
    <row r="56" spans="1:31" ht="57" customHeight="1" x14ac:dyDescent="0.3">
      <c r="A56" s="323"/>
      <c r="B56" s="323"/>
      <c r="C56" s="323"/>
      <c r="D56" s="34" t="s">
        <v>284</v>
      </c>
      <c r="E56" s="322"/>
      <c r="F56" s="34" t="s">
        <v>115</v>
      </c>
      <c r="G56" s="253"/>
      <c r="H56" s="252"/>
      <c r="I56" s="180" t="s">
        <v>285</v>
      </c>
      <c r="J56" s="7">
        <v>7</v>
      </c>
      <c r="K56" s="11">
        <v>1</v>
      </c>
      <c r="L56" s="8">
        <v>7</v>
      </c>
      <c r="M56" s="180">
        <v>1</v>
      </c>
      <c r="N56" s="180">
        <v>3</v>
      </c>
      <c r="O56" s="140" t="s">
        <v>798</v>
      </c>
      <c r="P56" s="14" t="s">
        <v>41</v>
      </c>
      <c r="Q56" s="14" t="s">
        <v>818</v>
      </c>
      <c r="R56" s="96">
        <v>2</v>
      </c>
      <c r="S56" s="151" t="s">
        <v>929</v>
      </c>
      <c r="T56" s="138" t="s">
        <v>33</v>
      </c>
      <c r="U56" s="14" t="s">
        <v>930</v>
      </c>
      <c r="V56" s="14" t="s">
        <v>931</v>
      </c>
      <c r="W56" s="163">
        <v>3</v>
      </c>
      <c r="X56" s="163">
        <v>3</v>
      </c>
      <c r="Y56" s="140" t="s">
        <v>798</v>
      </c>
      <c r="Z56" s="96">
        <v>2</v>
      </c>
      <c r="AA56" s="96">
        <v>2</v>
      </c>
      <c r="AB56" s="327"/>
      <c r="AC56" s="96" t="s">
        <v>61</v>
      </c>
      <c r="AD56" s="96" t="s">
        <v>286</v>
      </c>
      <c r="AE56" s="96" t="s">
        <v>37</v>
      </c>
    </row>
    <row r="57" spans="1:31" ht="44.25" customHeight="1" x14ac:dyDescent="0.3">
      <c r="A57" s="328" t="s">
        <v>287</v>
      </c>
      <c r="B57" s="329"/>
      <c r="C57" s="329"/>
      <c r="D57" s="329"/>
      <c r="E57" s="329"/>
      <c r="F57" s="329"/>
      <c r="G57" s="329"/>
      <c r="H57" s="329"/>
      <c r="I57" s="329"/>
      <c r="J57" s="329"/>
      <c r="K57" s="329"/>
      <c r="L57" s="329"/>
      <c r="M57" s="329"/>
      <c r="N57" s="329"/>
      <c r="O57" s="329"/>
      <c r="P57" s="329"/>
      <c r="Q57" s="329"/>
      <c r="R57" s="329"/>
      <c r="S57" s="329"/>
      <c r="T57" s="329"/>
      <c r="U57" s="329"/>
      <c r="V57" s="329"/>
      <c r="W57" s="329"/>
      <c r="X57" s="329"/>
      <c r="Y57" s="329"/>
      <c r="Z57" s="329"/>
      <c r="AA57" s="329"/>
      <c r="AB57" s="329"/>
      <c r="AC57" s="329"/>
      <c r="AD57" s="329"/>
      <c r="AE57" s="330"/>
    </row>
    <row r="58" spans="1:31" ht="87.6" customHeight="1" x14ac:dyDescent="0.3">
      <c r="A58" s="281" t="s">
        <v>288</v>
      </c>
      <c r="B58" s="332" t="s">
        <v>289</v>
      </c>
      <c r="C58" s="332" t="s">
        <v>76</v>
      </c>
      <c r="D58" s="208" t="s">
        <v>290</v>
      </c>
      <c r="E58" s="208" t="s">
        <v>41</v>
      </c>
      <c r="F58" s="208" t="s">
        <v>291</v>
      </c>
      <c r="G58" s="200" t="s">
        <v>292</v>
      </c>
      <c r="H58" s="200" t="s">
        <v>976</v>
      </c>
      <c r="I58" s="201" t="s">
        <v>981</v>
      </c>
      <c r="J58" s="25" t="s">
        <v>293</v>
      </c>
      <c r="K58" s="142" t="s">
        <v>31</v>
      </c>
      <c r="L58" s="143">
        <v>44316</v>
      </c>
      <c r="M58" s="181" t="s">
        <v>41</v>
      </c>
      <c r="N58" s="14" t="s">
        <v>41</v>
      </c>
      <c r="O58" s="15" t="s">
        <v>797</v>
      </c>
      <c r="P58" s="14" t="s">
        <v>41</v>
      </c>
      <c r="Q58" s="14" t="s">
        <v>41</v>
      </c>
      <c r="R58" s="14" t="s">
        <v>41</v>
      </c>
      <c r="S58" s="9" t="s">
        <v>41</v>
      </c>
      <c r="T58" s="15" t="s">
        <v>797</v>
      </c>
      <c r="U58" s="14" t="s">
        <v>41</v>
      </c>
      <c r="V58" s="14" t="s">
        <v>41</v>
      </c>
      <c r="W58" s="163" t="s">
        <v>41</v>
      </c>
      <c r="X58" s="165" t="s">
        <v>41</v>
      </c>
      <c r="Y58" s="15" t="s">
        <v>797</v>
      </c>
      <c r="Z58" s="14" t="s">
        <v>41</v>
      </c>
      <c r="AA58" s="13">
        <v>44316</v>
      </c>
      <c r="AB58" s="100" t="s">
        <v>41</v>
      </c>
      <c r="AC58" s="100" t="s">
        <v>134</v>
      </c>
      <c r="AD58" s="95" t="s">
        <v>758</v>
      </c>
      <c r="AE58" s="96" t="s">
        <v>86</v>
      </c>
    </row>
    <row r="59" spans="1:31" s="105" customFormat="1" ht="91.5" customHeight="1" x14ac:dyDescent="0.3">
      <c r="A59" s="331"/>
      <c r="B59" s="333"/>
      <c r="C59" s="333"/>
      <c r="D59" s="26" t="s">
        <v>294</v>
      </c>
      <c r="E59" s="334" t="s">
        <v>78</v>
      </c>
      <c r="F59" s="26" t="s">
        <v>291</v>
      </c>
      <c r="G59" s="288" t="s">
        <v>295</v>
      </c>
      <c r="H59" s="207" t="s">
        <v>296</v>
      </c>
      <c r="I59" s="207" t="s">
        <v>297</v>
      </c>
      <c r="J59" s="27">
        <v>1</v>
      </c>
      <c r="K59" s="114">
        <v>1</v>
      </c>
      <c r="L59" s="28">
        <v>1</v>
      </c>
      <c r="M59" s="30">
        <v>0.25</v>
      </c>
      <c r="N59" s="160">
        <v>0.53</v>
      </c>
      <c r="O59" s="140" t="s">
        <v>798</v>
      </c>
      <c r="P59" s="180" t="s">
        <v>41</v>
      </c>
      <c r="Q59" s="180" t="s">
        <v>823</v>
      </c>
      <c r="R59" s="112">
        <v>0.5</v>
      </c>
      <c r="S59" s="160">
        <v>1.42</v>
      </c>
      <c r="T59" s="140" t="s">
        <v>798</v>
      </c>
      <c r="U59" s="14" t="s">
        <v>41</v>
      </c>
      <c r="V59" s="14" t="s">
        <v>41</v>
      </c>
      <c r="W59" s="167">
        <v>0.5</v>
      </c>
      <c r="X59" s="168">
        <v>1.42</v>
      </c>
      <c r="Y59" s="140" t="s">
        <v>798</v>
      </c>
      <c r="Z59" s="112">
        <v>0.75</v>
      </c>
      <c r="AA59" s="112">
        <v>1</v>
      </c>
      <c r="AB59" s="299" t="s">
        <v>298</v>
      </c>
      <c r="AC59" s="75" t="s">
        <v>35</v>
      </c>
      <c r="AD59" s="75" t="s">
        <v>299</v>
      </c>
      <c r="AE59" s="75" t="s">
        <v>86</v>
      </c>
    </row>
    <row r="60" spans="1:31" ht="79.2" customHeight="1" x14ac:dyDescent="0.3">
      <c r="A60" s="331"/>
      <c r="B60" s="333"/>
      <c r="C60" s="333"/>
      <c r="D60" s="26" t="s">
        <v>300</v>
      </c>
      <c r="E60" s="335"/>
      <c r="F60" s="26" t="s">
        <v>291</v>
      </c>
      <c r="G60" s="288"/>
      <c r="H60" s="207" t="s">
        <v>301</v>
      </c>
      <c r="I60" s="207" t="s">
        <v>302</v>
      </c>
      <c r="J60" s="7">
        <v>12</v>
      </c>
      <c r="K60" s="31">
        <v>12</v>
      </c>
      <c r="L60" s="32">
        <v>12</v>
      </c>
      <c r="M60" s="190">
        <v>3</v>
      </c>
      <c r="N60" s="190">
        <v>3</v>
      </c>
      <c r="O60" s="140" t="s">
        <v>798</v>
      </c>
      <c r="P60" s="14" t="s">
        <v>41</v>
      </c>
      <c r="Q60" s="14" t="s">
        <v>41</v>
      </c>
      <c r="R60" s="96">
        <v>3</v>
      </c>
      <c r="S60" s="154">
        <v>3</v>
      </c>
      <c r="T60" s="140" t="s">
        <v>798</v>
      </c>
      <c r="U60" s="14" t="s">
        <v>41</v>
      </c>
      <c r="V60" s="14" t="s">
        <v>41</v>
      </c>
      <c r="W60" s="163">
        <v>3</v>
      </c>
      <c r="X60" s="163">
        <v>3</v>
      </c>
      <c r="Y60" s="140" t="s">
        <v>798</v>
      </c>
      <c r="Z60" s="96">
        <v>3</v>
      </c>
      <c r="AA60" s="101">
        <v>3</v>
      </c>
      <c r="AB60" s="254"/>
      <c r="AC60" s="101" t="s">
        <v>134</v>
      </c>
      <c r="AD60" s="96" t="s">
        <v>303</v>
      </c>
      <c r="AE60" s="96" t="s">
        <v>86</v>
      </c>
    </row>
    <row r="61" spans="1:31" ht="79.95" customHeight="1" x14ac:dyDescent="0.3">
      <c r="A61" s="331"/>
      <c r="B61" s="333"/>
      <c r="C61" s="333"/>
      <c r="D61" s="26" t="s">
        <v>304</v>
      </c>
      <c r="E61" s="26" t="s">
        <v>41</v>
      </c>
      <c r="F61" s="26" t="s">
        <v>291</v>
      </c>
      <c r="G61" s="288" t="s">
        <v>305</v>
      </c>
      <c r="H61" s="199" t="s">
        <v>306</v>
      </c>
      <c r="I61" s="199" t="s">
        <v>982</v>
      </c>
      <c r="J61" s="144" t="s">
        <v>307</v>
      </c>
      <c r="K61" s="11" t="s">
        <v>308</v>
      </c>
      <c r="L61" s="8" t="s">
        <v>307</v>
      </c>
      <c r="M61" s="33">
        <v>350000</v>
      </c>
      <c r="N61" s="33">
        <v>751095.61</v>
      </c>
      <c r="O61" s="140" t="s">
        <v>798</v>
      </c>
      <c r="P61" s="14" t="s">
        <v>41</v>
      </c>
      <c r="Q61" s="14" t="s">
        <v>41</v>
      </c>
      <c r="R61" s="33">
        <v>350000</v>
      </c>
      <c r="S61" s="33">
        <v>922486.88</v>
      </c>
      <c r="T61" s="140" t="s">
        <v>798</v>
      </c>
      <c r="U61" s="14" t="s">
        <v>41</v>
      </c>
      <c r="V61" s="14" t="s">
        <v>41</v>
      </c>
      <c r="W61" s="169">
        <v>700000</v>
      </c>
      <c r="X61" s="169">
        <f>751096+922487</f>
        <v>1673583</v>
      </c>
      <c r="Y61" s="140" t="s">
        <v>798</v>
      </c>
      <c r="Z61" s="33">
        <v>350000</v>
      </c>
      <c r="AA61" s="33">
        <v>350000</v>
      </c>
      <c r="AB61" s="59" t="s">
        <v>41</v>
      </c>
      <c r="AC61" s="96" t="s">
        <v>35</v>
      </c>
      <c r="AD61" s="250" t="s">
        <v>852</v>
      </c>
      <c r="AE61" s="96" t="s">
        <v>86</v>
      </c>
    </row>
    <row r="62" spans="1:31" ht="64.95" customHeight="1" x14ac:dyDescent="0.3">
      <c r="A62" s="331"/>
      <c r="B62" s="333"/>
      <c r="C62" s="333"/>
      <c r="D62" s="26" t="s">
        <v>309</v>
      </c>
      <c r="E62" s="26" t="s">
        <v>41</v>
      </c>
      <c r="F62" s="26" t="s">
        <v>291</v>
      </c>
      <c r="G62" s="288"/>
      <c r="H62" s="199" t="s">
        <v>310</v>
      </c>
      <c r="I62" s="199" t="s">
        <v>983</v>
      </c>
      <c r="J62" s="7" t="s">
        <v>311</v>
      </c>
      <c r="K62" s="11" t="s">
        <v>311</v>
      </c>
      <c r="L62" s="8" t="s">
        <v>311</v>
      </c>
      <c r="M62" s="33">
        <v>300000</v>
      </c>
      <c r="N62" s="33">
        <v>477467.36</v>
      </c>
      <c r="O62" s="140" t="s">
        <v>798</v>
      </c>
      <c r="P62" s="14" t="s">
        <v>41</v>
      </c>
      <c r="Q62" s="14" t="s">
        <v>41</v>
      </c>
      <c r="R62" s="33">
        <v>300000</v>
      </c>
      <c r="S62" s="33">
        <v>906032.94</v>
      </c>
      <c r="T62" s="140" t="s">
        <v>798</v>
      </c>
      <c r="U62" s="14" t="s">
        <v>41</v>
      </c>
      <c r="V62" s="14" t="s">
        <v>41</v>
      </c>
      <c r="W62" s="169">
        <v>600000</v>
      </c>
      <c r="X62" s="169">
        <f>477467+906033</f>
        <v>1383500</v>
      </c>
      <c r="Y62" s="140" t="s">
        <v>798</v>
      </c>
      <c r="Z62" s="33">
        <v>300000</v>
      </c>
      <c r="AA62" s="33">
        <v>300000</v>
      </c>
      <c r="AB62" s="96" t="s">
        <v>41</v>
      </c>
      <c r="AC62" s="96" t="s">
        <v>35</v>
      </c>
      <c r="AD62" s="263"/>
      <c r="AE62" s="96" t="s">
        <v>86</v>
      </c>
    </row>
    <row r="63" spans="1:31" ht="93.6" customHeight="1" x14ac:dyDescent="0.3">
      <c r="A63" s="331"/>
      <c r="B63" s="333"/>
      <c r="C63" s="333"/>
      <c r="D63" s="26" t="s">
        <v>312</v>
      </c>
      <c r="E63" s="26" t="s">
        <v>41</v>
      </c>
      <c r="F63" s="26" t="s">
        <v>291</v>
      </c>
      <c r="G63" s="288"/>
      <c r="H63" s="199" t="s">
        <v>984</v>
      </c>
      <c r="I63" s="199" t="s">
        <v>313</v>
      </c>
      <c r="J63" s="7">
        <v>4</v>
      </c>
      <c r="K63" s="11">
        <v>4</v>
      </c>
      <c r="L63" s="8">
        <v>4</v>
      </c>
      <c r="M63" s="180">
        <v>1</v>
      </c>
      <c r="N63" s="180">
        <v>1</v>
      </c>
      <c r="O63" s="140" t="s">
        <v>798</v>
      </c>
      <c r="P63" s="14" t="s">
        <v>41</v>
      </c>
      <c r="Q63" s="14" t="s">
        <v>41</v>
      </c>
      <c r="R63" s="96">
        <v>1</v>
      </c>
      <c r="S63" s="151">
        <v>1</v>
      </c>
      <c r="T63" s="140" t="s">
        <v>798</v>
      </c>
      <c r="U63" s="14" t="s">
        <v>41</v>
      </c>
      <c r="V63" s="14" t="s">
        <v>41</v>
      </c>
      <c r="W63" s="163">
        <v>2</v>
      </c>
      <c r="X63" s="163">
        <v>2</v>
      </c>
      <c r="Y63" s="140" t="s">
        <v>798</v>
      </c>
      <c r="Z63" s="96">
        <v>1</v>
      </c>
      <c r="AA63" s="96">
        <v>1</v>
      </c>
      <c r="AB63" s="96" t="s">
        <v>41</v>
      </c>
      <c r="AC63" s="96" t="s">
        <v>35</v>
      </c>
      <c r="AD63" s="96" t="s">
        <v>853</v>
      </c>
      <c r="AE63" s="96" t="s">
        <v>86</v>
      </c>
    </row>
    <row r="64" spans="1:31" ht="41.25" customHeight="1" x14ac:dyDescent="0.3">
      <c r="A64" s="336" t="s">
        <v>314</v>
      </c>
      <c r="B64" s="336"/>
      <c r="C64" s="336"/>
      <c r="D64" s="336"/>
      <c r="E64" s="336"/>
      <c r="F64" s="336"/>
      <c r="G64" s="336"/>
      <c r="H64" s="336"/>
      <c r="I64" s="336"/>
      <c r="J64" s="336"/>
      <c r="K64" s="336"/>
      <c r="L64" s="336"/>
      <c r="M64" s="336"/>
      <c r="N64" s="336"/>
      <c r="O64" s="336"/>
      <c r="P64" s="336"/>
      <c r="Q64" s="336"/>
      <c r="R64" s="336"/>
      <c r="S64" s="336"/>
      <c r="T64" s="336"/>
      <c r="U64" s="336"/>
      <c r="V64" s="336"/>
      <c r="W64" s="336"/>
      <c r="X64" s="336"/>
      <c r="Y64" s="336"/>
      <c r="Z64" s="336"/>
      <c r="AA64" s="336"/>
      <c r="AB64" s="336"/>
      <c r="AC64" s="336"/>
      <c r="AD64" s="336"/>
      <c r="AE64" s="337"/>
    </row>
    <row r="65" spans="1:31" ht="41.25" customHeight="1" x14ac:dyDescent="0.3">
      <c r="A65" s="273" t="s">
        <v>315</v>
      </c>
      <c r="B65" s="273" t="s">
        <v>316</v>
      </c>
      <c r="C65" s="273" t="s">
        <v>76</v>
      </c>
      <c r="D65" s="209" t="s">
        <v>317</v>
      </c>
      <c r="E65" s="209" t="s">
        <v>41</v>
      </c>
      <c r="F65" s="209" t="s">
        <v>93</v>
      </c>
      <c r="G65" s="199" t="s">
        <v>318</v>
      </c>
      <c r="H65" s="199" t="s">
        <v>319</v>
      </c>
      <c r="I65" s="199" t="s">
        <v>320</v>
      </c>
      <c r="J65" s="7">
        <v>4</v>
      </c>
      <c r="K65" s="11">
        <v>4</v>
      </c>
      <c r="L65" s="8">
        <v>4</v>
      </c>
      <c r="M65" s="180">
        <v>1</v>
      </c>
      <c r="N65" s="180">
        <v>1</v>
      </c>
      <c r="O65" s="140" t="s">
        <v>798</v>
      </c>
      <c r="P65" s="14" t="s">
        <v>41</v>
      </c>
      <c r="Q65" s="14" t="s">
        <v>41</v>
      </c>
      <c r="R65" s="96">
        <v>1</v>
      </c>
      <c r="S65" s="151">
        <v>1</v>
      </c>
      <c r="T65" s="140" t="s">
        <v>798</v>
      </c>
      <c r="U65" s="14" t="s">
        <v>41</v>
      </c>
      <c r="V65" s="14" t="s">
        <v>41</v>
      </c>
      <c r="W65" s="163">
        <v>2</v>
      </c>
      <c r="X65" s="163">
        <v>2</v>
      </c>
      <c r="Y65" s="140" t="s">
        <v>798</v>
      </c>
      <c r="Z65" s="96">
        <v>1</v>
      </c>
      <c r="AA65" s="96">
        <v>1</v>
      </c>
      <c r="AB65" s="96" t="s">
        <v>41</v>
      </c>
      <c r="AC65" s="96" t="s">
        <v>35</v>
      </c>
      <c r="AD65" s="96" t="s">
        <v>321</v>
      </c>
      <c r="AE65" s="96" t="s">
        <v>86</v>
      </c>
    </row>
    <row r="66" spans="1:31" ht="65.099999999999994" customHeight="1" x14ac:dyDescent="0.3">
      <c r="A66" s="273"/>
      <c r="B66" s="273"/>
      <c r="C66" s="273"/>
      <c r="D66" s="209" t="s">
        <v>322</v>
      </c>
      <c r="E66" s="209" t="s">
        <v>41</v>
      </c>
      <c r="F66" s="209" t="s">
        <v>93</v>
      </c>
      <c r="G66" s="207" t="s">
        <v>94</v>
      </c>
      <c r="H66" s="199" t="s">
        <v>323</v>
      </c>
      <c r="I66" s="199" t="s">
        <v>324</v>
      </c>
      <c r="J66" s="7">
        <v>4</v>
      </c>
      <c r="K66" s="11">
        <v>4</v>
      </c>
      <c r="L66" s="8">
        <v>4</v>
      </c>
      <c r="M66" s="180">
        <v>1</v>
      </c>
      <c r="N66" s="180">
        <v>1</v>
      </c>
      <c r="O66" s="140" t="s">
        <v>798</v>
      </c>
      <c r="P66" s="14" t="s">
        <v>41</v>
      </c>
      <c r="Q66" s="14" t="s">
        <v>41</v>
      </c>
      <c r="R66" s="96">
        <v>1</v>
      </c>
      <c r="S66" s="151">
        <v>1</v>
      </c>
      <c r="T66" s="140" t="s">
        <v>798</v>
      </c>
      <c r="U66" s="14" t="s">
        <v>41</v>
      </c>
      <c r="V66" s="14" t="s">
        <v>41</v>
      </c>
      <c r="W66" s="163">
        <v>2</v>
      </c>
      <c r="X66" s="163">
        <v>2</v>
      </c>
      <c r="Y66" s="140" t="s">
        <v>798</v>
      </c>
      <c r="Z66" s="96">
        <v>1</v>
      </c>
      <c r="AA66" s="96">
        <v>1</v>
      </c>
      <c r="AB66" s="96" t="s">
        <v>41</v>
      </c>
      <c r="AC66" s="96" t="s">
        <v>35</v>
      </c>
      <c r="AD66" s="96" t="s">
        <v>325</v>
      </c>
      <c r="AE66" s="96" t="s">
        <v>86</v>
      </c>
    </row>
    <row r="67" spans="1:31" ht="78" customHeight="1" x14ac:dyDescent="0.3">
      <c r="A67" s="273"/>
      <c r="B67" s="273"/>
      <c r="C67" s="273"/>
      <c r="D67" s="209" t="s">
        <v>326</v>
      </c>
      <c r="E67" s="338" t="s">
        <v>41</v>
      </c>
      <c r="F67" s="338" t="s">
        <v>93</v>
      </c>
      <c r="G67" s="252" t="s">
        <v>327</v>
      </c>
      <c r="H67" s="199" t="s">
        <v>328</v>
      </c>
      <c r="I67" s="199" t="s">
        <v>329</v>
      </c>
      <c r="J67" s="7">
        <v>2</v>
      </c>
      <c r="K67" s="11">
        <v>3</v>
      </c>
      <c r="L67" s="8">
        <v>4</v>
      </c>
      <c r="M67" s="180" t="s">
        <v>330</v>
      </c>
      <c r="N67" s="180">
        <v>1</v>
      </c>
      <c r="O67" s="140" t="s">
        <v>798</v>
      </c>
      <c r="P67" s="14" t="s">
        <v>41</v>
      </c>
      <c r="Q67" s="14" t="s">
        <v>41</v>
      </c>
      <c r="R67" s="96" t="s">
        <v>331</v>
      </c>
      <c r="S67" s="151">
        <v>2</v>
      </c>
      <c r="T67" s="140" t="s">
        <v>798</v>
      </c>
      <c r="U67" s="14" t="s">
        <v>41</v>
      </c>
      <c r="V67" s="14" t="s">
        <v>41</v>
      </c>
      <c r="W67" s="163">
        <v>2</v>
      </c>
      <c r="X67" s="163">
        <v>3</v>
      </c>
      <c r="Y67" s="140" t="s">
        <v>798</v>
      </c>
      <c r="Z67" s="96" t="s">
        <v>390</v>
      </c>
      <c r="AA67" s="96" t="s">
        <v>400</v>
      </c>
      <c r="AB67" s="250" t="s">
        <v>41</v>
      </c>
      <c r="AC67" s="250" t="s">
        <v>35</v>
      </c>
      <c r="AD67" s="96" t="s">
        <v>332</v>
      </c>
      <c r="AE67" s="96" t="s">
        <v>86</v>
      </c>
    </row>
    <row r="68" spans="1:31" ht="75.599999999999994" customHeight="1" x14ac:dyDescent="0.3">
      <c r="A68" s="273"/>
      <c r="B68" s="273"/>
      <c r="C68" s="273"/>
      <c r="D68" s="209" t="s">
        <v>333</v>
      </c>
      <c r="E68" s="338"/>
      <c r="F68" s="338"/>
      <c r="G68" s="252"/>
      <c r="H68" s="199" t="s">
        <v>334</v>
      </c>
      <c r="I68" s="199" t="s">
        <v>335</v>
      </c>
      <c r="J68" s="7">
        <v>2</v>
      </c>
      <c r="K68" s="11" t="s">
        <v>31</v>
      </c>
      <c r="L68" s="8">
        <v>2</v>
      </c>
      <c r="M68" s="180" t="s">
        <v>41</v>
      </c>
      <c r="N68" s="14" t="s">
        <v>41</v>
      </c>
      <c r="O68" s="15" t="s">
        <v>797</v>
      </c>
      <c r="P68" s="14" t="s">
        <v>41</v>
      </c>
      <c r="Q68" s="14" t="s">
        <v>41</v>
      </c>
      <c r="R68" s="96">
        <v>1</v>
      </c>
      <c r="S68" s="151">
        <v>1</v>
      </c>
      <c r="T68" s="140" t="s">
        <v>798</v>
      </c>
      <c r="U68" s="14" t="s">
        <v>41</v>
      </c>
      <c r="V68" s="14" t="s">
        <v>41</v>
      </c>
      <c r="W68" s="163">
        <v>1</v>
      </c>
      <c r="X68" s="163">
        <v>1</v>
      </c>
      <c r="Y68" s="140" t="s">
        <v>798</v>
      </c>
      <c r="Z68" s="96" t="s">
        <v>41</v>
      </c>
      <c r="AA68" s="96">
        <v>1</v>
      </c>
      <c r="AB68" s="263"/>
      <c r="AC68" s="263"/>
      <c r="AD68" s="96" t="s">
        <v>854</v>
      </c>
      <c r="AE68" s="96" t="s">
        <v>86</v>
      </c>
    </row>
    <row r="69" spans="1:31" ht="41.25" customHeight="1" x14ac:dyDescent="0.3">
      <c r="A69" s="319" t="s">
        <v>336</v>
      </c>
      <c r="B69" s="319"/>
      <c r="C69" s="319"/>
      <c r="D69" s="319"/>
      <c r="E69" s="319"/>
      <c r="F69" s="319"/>
      <c r="G69" s="319"/>
      <c r="H69" s="319"/>
      <c r="I69" s="319"/>
      <c r="J69" s="319"/>
      <c r="K69" s="319"/>
      <c r="L69" s="319"/>
      <c r="M69" s="319"/>
      <c r="N69" s="319"/>
      <c r="O69" s="319"/>
      <c r="P69" s="319"/>
      <c r="Q69" s="319"/>
      <c r="R69" s="319"/>
      <c r="S69" s="319"/>
      <c r="T69" s="319"/>
      <c r="U69" s="319"/>
      <c r="V69" s="319"/>
      <c r="W69" s="319"/>
      <c r="X69" s="319"/>
      <c r="Y69" s="319"/>
      <c r="Z69" s="319"/>
      <c r="AA69" s="319"/>
      <c r="AB69" s="319"/>
      <c r="AC69" s="319"/>
      <c r="AD69" s="319"/>
      <c r="AE69" s="320"/>
    </row>
    <row r="70" spans="1:31" ht="60.6" customHeight="1" x14ac:dyDescent="0.3">
      <c r="A70" s="339" t="s">
        <v>337</v>
      </c>
      <c r="B70" s="341" t="s">
        <v>338</v>
      </c>
      <c r="C70" s="341" t="s">
        <v>339</v>
      </c>
      <c r="D70" s="209" t="s">
        <v>340</v>
      </c>
      <c r="E70" s="209" t="s">
        <v>341</v>
      </c>
      <c r="F70" s="209" t="s">
        <v>28</v>
      </c>
      <c r="G70" s="250" t="s">
        <v>342</v>
      </c>
      <c r="H70" s="199" t="s">
        <v>343</v>
      </c>
      <c r="I70" s="199" t="s">
        <v>344</v>
      </c>
      <c r="J70" s="10">
        <v>44377</v>
      </c>
      <c r="K70" s="16" t="s">
        <v>41</v>
      </c>
      <c r="L70" s="12">
        <v>44347</v>
      </c>
      <c r="M70" s="180" t="s">
        <v>41</v>
      </c>
      <c r="N70" s="14" t="s">
        <v>41</v>
      </c>
      <c r="O70" s="15" t="s">
        <v>797</v>
      </c>
      <c r="P70" s="14" t="s">
        <v>41</v>
      </c>
      <c r="Q70" s="14" t="s">
        <v>41</v>
      </c>
      <c r="R70" s="96" t="s">
        <v>345</v>
      </c>
      <c r="S70" s="14" t="s">
        <v>41</v>
      </c>
      <c r="T70" s="15" t="s">
        <v>797</v>
      </c>
      <c r="U70" s="14" t="s">
        <v>41</v>
      </c>
      <c r="V70" s="14" t="s">
        <v>41</v>
      </c>
      <c r="W70" s="163" t="s">
        <v>345</v>
      </c>
      <c r="X70" s="163" t="s">
        <v>41</v>
      </c>
      <c r="Y70" s="15" t="s">
        <v>797</v>
      </c>
      <c r="Z70" s="96" t="s">
        <v>41</v>
      </c>
      <c r="AA70" s="9">
        <v>44347</v>
      </c>
      <c r="AB70" s="59">
        <v>150000</v>
      </c>
      <c r="AC70" s="14" t="s">
        <v>346</v>
      </c>
      <c r="AD70" s="14" t="s">
        <v>347</v>
      </c>
      <c r="AE70" s="96" t="s">
        <v>37</v>
      </c>
    </row>
    <row r="71" spans="1:31" ht="50.4" customHeight="1" x14ac:dyDescent="0.3">
      <c r="A71" s="339"/>
      <c r="B71" s="341"/>
      <c r="C71" s="341"/>
      <c r="D71" s="209" t="s">
        <v>348</v>
      </c>
      <c r="E71" s="209" t="s">
        <v>41</v>
      </c>
      <c r="F71" s="209" t="s">
        <v>28</v>
      </c>
      <c r="G71" s="251"/>
      <c r="H71" s="199" t="s">
        <v>349</v>
      </c>
      <c r="I71" s="199" t="s">
        <v>350</v>
      </c>
      <c r="J71" s="7">
        <v>4</v>
      </c>
      <c r="K71" s="11">
        <v>4</v>
      </c>
      <c r="L71" s="8">
        <v>4</v>
      </c>
      <c r="M71" s="180">
        <v>1</v>
      </c>
      <c r="N71" s="180">
        <v>1</v>
      </c>
      <c r="O71" s="140" t="s">
        <v>798</v>
      </c>
      <c r="P71" s="14" t="s">
        <v>41</v>
      </c>
      <c r="Q71" s="14" t="s">
        <v>41</v>
      </c>
      <c r="R71" s="96">
        <v>1</v>
      </c>
      <c r="S71" s="151">
        <v>1</v>
      </c>
      <c r="T71" s="140" t="s">
        <v>798</v>
      </c>
      <c r="U71" s="14" t="s">
        <v>41</v>
      </c>
      <c r="V71" s="14" t="s">
        <v>41</v>
      </c>
      <c r="W71" s="163">
        <v>2</v>
      </c>
      <c r="X71" s="163">
        <v>2</v>
      </c>
      <c r="Y71" s="140" t="s">
        <v>798</v>
      </c>
      <c r="Z71" s="96">
        <v>1</v>
      </c>
      <c r="AA71" s="96">
        <v>1</v>
      </c>
      <c r="AB71" s="96" t="s">
        <v>41</v>
      </c>
      <c r="AC71" s="14" t="s">
        <v>35</v>
      </c>
      <c r="AD71" s="14" t="s">
        <v>351</v>
      </c>
      <c r="AE71" s="96" t="s">
        <v>37</v>
      </c>
    </row>
    <row r="72" spans="1:31" ht="79.95" customHeight="1" x14ac:dyDescent="0.3">
      <c r="A72" s="339"/>
      <c r="B72" s="341"/>
      <c r="C72" s="341"/>
      <c r="D72" s="209" t="s">
        <v>352</v>
      </c>
      <c r="E72" s="209" t="s">
        <v>41</v>
      </c>
      <c r="F72" s="209" t="s">
        <v>28</v>
      </c>
      <c r="G72" s="251"/>
      <c r="H72" s="201" t="s">
        <v>353</v>
      </c>
      <c r="I72" s="198" t="s">
        <v>354</v>
      </c>
      <c r="J72" s="20">
        <v>4</v>
      </c>
      <c r="K72" s="21" t="s">
        <v>41</v>
      </c>
      <c r="L72" s="22">
        <v>4</v>
      </c>
      <c r="M72" s="178">
        <v>1</v>
      </c>
      <c r="N72" s="178">
        <v>1</v>
      </c>
      <c r="O72" s="140" t="s">
        <v>798</v>
      </c>
      <c r="P72" s="14" t="s">
        <v>41</v>
      </c>
      <c r="Q72" s="14" t="s">
        <v>41</v>
      </c>
      <c r="R72" s="102">
        <v>1</v>
      </c>
      <c r="S72" s="153">
        <v>1</v>
      </c>
      <c r="T72" s="140" t="s">
        <v>798</v>
      </c>
      <c r="U72" s="14" t="s">
        <v>41</v>
      </c>
      <c r="V72" s="14" t="s">
        <v>41</v>
      </c>
      <c r="W72" s="164">
        <v>2</v>
      </c>
      <c r="X72" s="164">
        <v>2</v>
      </c>
      <c r="Y72" s="140" t="s">
        <v>798</v>
      </c>
      <c r="Z72" s="96">
        <v>1</v>
      </c>
      <c r="AA72" s="102">
        <v>1</v>
      </c>
      <c r="AB72" s="59">
        <v>80000</v>
      </c>
      <c r="AC72" s="14" t="s">
        <v>35</v>
      </c>
      <c r="AD72" s="14" t="s">
        <v>355</v>
      </c>
      <c r="AE72" s="96" t="s">
        <v>37</v>
      </c>
    </row>
    <row r="73" spans="1:31" ht="61.95" customHeight="1" x14ac:dyDescent="0.3">
      <c r="A73" s="339"/>
      <c r="B73" s="341"/>
      <c r="C73" s="341"/>
      <c r="D73" s="205" t="s">
        <v>356</v>
      </c>
      <c r="E73" s="321" t="s">
        <v>357</v>
      </c>
      <c r="F73" s="203" t="s">
        <v>28</v>
      </c>
      <c r="G73" s="251"/>
      <c r="H73" s="250" t="s">
        <v>358</v>
      </c>
      <c r="I73" s="198" t="s">
        <v>359</v>
      </c>
      <c r="J73" s="20">
        <v>4</v>
      </c>
      <c r="K73" s="21">
        <v>2</v>
      </c>
      <c r="L73" s="22">
        <v>4</v>
      </c>
      <c r="M73" s="178">
        <v>1</v>
      </c>
      <c r="N73" s="178">
        <v>1</v>
      </c>
      <c r="O73" s="140" t="s">
        <v>798</v>
      </c>
      <c r="P73" s="14" t="s">
        <v>41</v>
      </c>
      <c r="Q73" s="14" t="s">
        <v>41</v>
      </c>
      <c r="R73" s="102">
        <v>1</v>
      </c>
      <c r="S73" s="153">
        <v>1</v>
      </c>
      <c r="T73" s="140" t="s">
        <v>798</v>
      </c>
      <c r="U73" s="14" t="s">
        <v>41</v>
      </c>
      <c r="V73" s="14" t="s">
        <v>41</v>
      </c>
      <c r="W73" s="164">
        <v>2</v>
      </c>
      <c r="X73" s="164">
        <v>2</v>
      </c>
      <c r="Y73" s="140" t="s">
        <v>798</v>
      </c>
      <c r="Z73" s="96">
        <v>1</v>
      </c>
      <c r="AA73" s="102">
        <v>1</v>
      </c>
      <c r="AB73" s="305">
        <v>60000</v>
      </c>
      <c r="AC73" s="35" t="s">
        <v>35</v>
      </c>
      <c r="AD73" s="35" t="s">
        <v>855</v>
      </c>
      <c r="AE73" s="102" t="s">
        <v>37</v>
      </c>
    </row>
    <row r="74" spans="1:31" ht="67.349999999999994" customHeight="1" x14ac:dyDescent="0.3">
      <c r="A74" s="339"/>
      <c r="B74" s="341"/>
      <c r="C74" s="341"/>
      <c r="D74" s="209" t="s">
        <v>360</v>
      </c>
      <c r="E74" s="322"/>
      <c r="F74" s="203" t="s">
        <v>93</v>
      </c>
      <c r="G74" s="263"/>
      <c r="H74" s="263"/>
      <c r="I74" s="198" t="s">
        <v>361</v>
      </c>
      <c r="J74" s="20">
        <v>7</v>
      </c>
      <c r="K74" s="21" t="s">
        <v>31</v>
      </c>
      <c r="L74" s="22">
        <v>7</v>
      </c>
      <c r="M74" s="178" t="s">
        <v>41</v>
      </c>
      <c r="N74" s="14" t="s">
        <v>41</v>
      </c>
      <c r="O74" s="15" t="s">
        <v>797</v>
      </c>
      <c r="P74" s="14" t="s">
        <v>41</v>
      </c>
      <c r="Q74" s="14" t="s">
        <v>41</v>
      </c>
      <c r="R74" s="145" t="s">
        <v>362</v>
      </c>
      <c r="S74" s="14" t="s">
        <v>914</v>
      </c>
      <c r="T74" s="81" t="s">
        <v>33</v>
      </c>
      <c r="U74" s="14" t="s">
        <v>932</v>
      </c>
      <c r="V74" s="14" t="s">
        <v>933</v>
      </c>
      <c r="W74" s="170" t="s">
        <v>362</v>
      </c>
      <c r="X74" s="163" t="s">
        <v>914</v>
      </c>
      <c r="Y74" s="81" t="s">
        <v>33</v>
      </c>
      <c r="Z74" s="96" t="s">
        <v>391</v>
      </c>
      <c r="AA74" s="102" t="s">
        <v>41</v>
      </c>
      <c r="AB74" s="306"/>
      <c r="AC74" s="35" t="s">
        <v>363</v>
      </c>
      <c r="AD74" s="35" t="s">
        <v>364</v>
      </c>
      <c r="AE74" s="102" t="s">
        <v>37</v>
      </c>
    </row>
    <row r="75" spans="1:31" ht="64.5" customHeight="1" x14ac:dyDescent="0.3">
      <c r="A75" s="339"/>
      <c r="B75" s="341"/>
      <c r="C75" s="341"/>
      <c r="D75" s="209" t="s">
        <v>365</v>
      </c>
      <c r="E75" s="321" t="s">
        <v>41</v>
      </c>
      <c r="F75" s="209" t="s">
        <v>28</v>
      </c>
      <c r="G75" s="250" t="s">
        <v>985</v>
      </c>
      <c r="H75" s="198" t="s">
        <v>986</v>
      </c>
      <c r="I75" s="198" t="s">
        <v>366</v>
      </c>
      <c r="J75" s="146" t="s">
        <v>367</v>
      </c>
      <c r="K75" s="21" t="s">
        <v>367</v>
      </c>
      <c r="L75" s="147" t="s">
        <v>368</v>
      </c>
      <c r="M75" s="178" t="s">
        <v>41</v>
      </c>
      <c r="N75" s="14" t="s">
        <v>41</v>
      </c>
      <c r="O75" s="15" t="s">
        <v>797</v>
      </c>
      <c r="P75" s="14" t="s">
        <v>41</v>
      </c>
      <c r="Q75" s="14" t="s">
        <v>41</v>
      </c>
      <c r="R75" s="102" t="s">
        <v>369</v>
      </c>
      <c r="S75" s="153" t="s">
        <v>369</v>
      </c>
      <c r="T75" s="140" t="s">
        <v>798</v>
      </c>
      <c r="U75" s="14" t="s">
        <v>41</v>
      </c>
      <c r="V75" s="14" t="s">
        <v>41</v>
      </c>
      <c r="W75" s="164" t="s">
        <v>369</v>
      </c>
      <c r="X75" s="164" t="s">
        <v>369</v>
      </c>
      <c r="Y75" s="140" t="s">
        <v>798</v>
      </c>
      <c r="Z75" s="96" t="s">
        <v>41</v>
      </c>
      <c r="AA75" s="145" t="s">
        <v>401</v>
      </c>
      <c r="AB75" s="134" t="s">
        <v>41</v>
      </c>
      <c r="AC75" s="35" t="s">
        <v>370</v>
      </c>
      <c r="AD75" s="35" t="s">
        <v>371</v>
      </c>
      <c r="AE75" s="102" t="s">
        <v>37</v>
      </c>
    </row>
    <row r="76" spans="1:31" ht="63" customHeight="1" x14ac:dyDescent="0.3">
      <c r="A76" s="339"/>
      <c r="B76" s="341"/>
      <c r="C76" s="341"/>
      <c r="D76" s="209" t="s">
        <v>372</v>
      </c>
      <c r="E76" s="324"/>
      <c r="F76" s="209" t="s">
        <v>28</v>
      </c>
      <c r="G76" s="251"/>
      <c r="H76" s="198" t="s">
        <v>373</v>
      </c>
      <c r="I76" s="199" t="s">
        <v>374</v>
      </c>
      <c r="J76" s="7">
        <v>2</v>
      </c>
      <c r="K76" s="11">
        <v>1</v>
      </c>
      <c r="L76" s="8">
        <v>2</v>
      </c>
      <c r="M76" s="180" t="s">
        <v>41</v>
      </c>
      <c r="N76" s="14" t="s">
        <v>41</v>
      </c>
      <c r="O76" s="15" t="s">
        <v>797</v>
      </c>
      <c r="P76" s="14" t="s">
        <v>41</v>
      </c>
      <c r="Q76" s="14" t="s">
        <v>41</v>
      </c>
      <c r="R76" s="96" t="s">
        <v>375</v>
      </c>
      <c r="S76" s="14" t="s">
        <v>934</v>
      </c>
      <c r="T76" s="81" t="s">
        <v>33</v>
      </c>
      <c r="U76" s="14" t="s">
        <v>935</v>
      </c>
      <c r="V76" s="14" t="s">
        <v>936</v>
      </c>
      <c r="W76" s="163" t="s">
        <v>375</v>
      </c>
      <c r="X76" s="163" t="s">
        <v>934</v>
      </c>
      <c r="Y76" s="81" t="s">
        <v>33</v>
      </c>
      <c r="Z76" s="96" t="s">
        <v>41</v>
      </c>
      <c r="AA76" s="96" t="s">
        <v>392</v>
      </c>
      <c r="AB76" s="59" t="s">
        <v>41</v>
      </c>
      <c r="AC76" s="14" t="s">
        <v>35</v>
      </c>
      <c r="AD76" s="14" t="s">
        <v>376</v>
      </c>
      <c r="AE76" s="96" t="s">
        <v>37</v>
      </c>
    </row>
    <row r="77" spans="1:31" ht="57.6" customHeight="1" x14ac:dyDescent="0.3">
      <c r="A77" s="340"/>
      <c r="B77" s="342"/>
      <c r="C77" s="342"/>
      <c r="D77" s="209" t="s">
        <v>377</v>
      </c>
      <c r="E77" s="322"/>
      <c r="F77" s="209" t="s">
        <v>28</v>
      </c>
      <c r="G77" s="263"/>
      <c r="H77" s="199" t="s">
        <v>987</v>
      </c>
      <c r="I77" s="199" t="s">
        <v>378</v>
      </c>
      <c r="J77" s="7">
        <v>2</v>
      </c>
      <c r="K77" s="11">
        <v>1</v>
      </c>
      <c r="L77" s="8">
        <v>2</v>
      </c>
      <c r="M77" s="180" t="s">
        <v>41</v>
      </c>
      <c r="N77" s="14" t="s">
        <v>41</v>
      </c>
      <c r="O77" s="15" t="s">
        <v>797</v>
      </c>
      <c r="P77" s="14" t="s">
        <v>41</v>
      </c>
      <c r="Q77" s="14" t="s">
        <v>41</v>
      </c>
      <c r="R77" s="96">
        <v>1</v>
      </c>
      <c r="S77" s="14" t="s">
        <v>937</v>
      </c>
      <c r="T77" s="81" t="s">
        <v>33</v>
      </c>
      <c r="U77" s="14" t="s">
        <v>938</v>
      </c>
      <c r="V77" s="14" t="s">
        <v>939</v>
      </c>
      <c r="W77" s="163">
        <v>1</v>
      </c>
      <c r="X77" s="163" t="s">
        <v>937</v>
      </c>
      <c r="Y77" s="81" t="s">
        <v>33</v>
      </c>
      <c r="Z77" s="96" t="s">
        <v>392</v>
      </c>
      <c r="AA77" s="96" t="s">
        <v>41</v>
      </c>
      <c r="AB77" s="59" t="s">
        <v>41</v>
      </c>
      <c r="AC77" s="14" t="s">
        <v>35</v>
      </c>
      <c r="AD77" s="14" t="s">
        <v>355</v>
      </c>
      <c r="AE77" s="96" t="s">
        <v>37</v>
      </c>
    </row>
    <row r="81" spans="14:15" x14ac:dyDescent="0.3">
      <c r="N81" s="228">
        <f>30/41</f>
        <v>0.73170731707317072</v>
      </c>
      <c r="O81" s="228">
        <f>29/46</f>
        <v>0.63043478260869568</v>
      </c>
    </row>
    <row r="82" spans="14:15" x14ac:dyDescent="0.3">
      <c r="N82" s="228">
        <f>11/41</f>
        <v>0.26829268292682928</v>
      </c>
      <c r="O82" s="228">
        <f>17/46</f>
        <v>0.36956521739130432</v>
      </c>
    </row>
    <row r="83" spans="14:15" s="88" customFormat="1" x14ac:dyDescent="0.3"/>
  </sheetData>
  <mergeCells count="102">
    <mergeCell ref="G16:G17"/>
    <mergeCell ref="G22:G26"/>
    <mergeCell ref="H22:H25"/>
    <mergeCell ref="G27:G28"/>
    <mergeCell ref="G29:G40"/>
    <mergeCell ref="H29:H31"/>
    <mergeCell ref="H32:H33"/>
    <mergeCell ref="H38:H40"/>
    <mergeCell ref="G41:G42"/>
    <mergeCell ref="H41:H42"/>
    <mergeCell ref="H10:H11"/>
    <mergeCell ref="G12:G13"/>
    <mergeCell ref="A6:AE6"/>
    <mergeCell ref="A7:A14"/>
    <mergeCell ref="B7:B14"/>
    <mergeCell ref="C7:C14"/>
    <mergeCell ref="E7:E9"/>
    <mergeCell ref="F7:F8"/>
    <mergeCell ref="AB7:AB9"/>
    <mergeCell ref="F9:F11"/>
    <mergeCell ref="E10:E11"/>
    <mergeCell ref="AB10:AB11"/>
    <mergeCell ref="E12:E13"/>
    <mergeCell ref="F12:F14"/>
    <mergeCell ref="E75:E77"/>
    <mergeCell ref="AB67:AB68"/>
    <mergeCell ref="AC67:AC68"/>
    <mergeCell ref="A69:AE69"/>
    <mergeCell ref="A70:A77"/>
    <mergeCell ref="B70:B77"/>
    <mergeCell ref="C70:C77"/>
    <mergeCell ref="E73:E74"/>
    <mergeCell ref="AB73:AB74"/>
    <mergeCell ref="G67:G68"/>
    <mergeCell ref="G70:G74"/>
    <mergeCell ref="H73:H74"/>
    <mergeCell ref="G75:G77"/>
    <mergeCell ref="G54:G56"/>
    <mergeCell ref="H55:H56"/>
    <mergeCell ref="A57:AE57"/>
    <mergeCell ref="A58:A63"/>
    <mergeCell ref="B58:B63"/>
    <mergeCell ref="C58:C63"/>
    <mergeCell ref="E59:E60"/>
    <mergeCell ref="A64:AE64"/>
    <mergeCell ref="A65:A68"/>
    <mergeCell ref="B65:B68"/>
    <mergeCell ref="C65:C68"/>
    <mergeCell ref="E67:E68"/>
    <mergeCell ref="F67:F68"/>
    <mergeCell ref="AB59:AB60"/>
    <mergeCell ref="AD61:AD62"/>
    <mergeCell ref="G59:G60"/>
    <mergeCell ref="G61:G63"/>
    <mergeCell ref="A15:AE15"/>
    <mergeCell ref="A16:A20"/>
    <mergeCell ref="B16:B20"/>
    <mergeCell ref="C16:C20"/>
    <mergeCell ref="F16:F17"/>
    <mergeCell ref="A21:AE21"/>
    <mergeCell ref="A22:A56"/>
    <mergeCell ref="B22:B56"/>
    <mergeCell ref="C22:C56"/>
    <mergeCell ref="E22:E24"/>
    <mergeCell ref="AB22:AB24"/>
    <mergeCell ref="F27:F28"/>
    <mergeCell ref="E32:E33"/>
    <mergeCell ref="AB32:AB33"/>
    <mergeCell ref="F49:F53"/>
    <mergeCell ref="E51:E52"/>
    <mergeCell ref="AB51:AB52"/>
    <mergeCell ref="E45:E46"/>
    <mergeCell ref="AB45:AB46"/>
    <mergeCell ref="E55:E56"/>
    <mergeCell ref="AB55:AB56"/>
    <mergeCell ref="G43:G47"/>
    <mergeCell ref="G49:G53"/>
    <mergeCell ref="H50:H51"/>
    <mergeCell ref="H4:H5"/>
    <mergeCell ref="AB12:AB13"/>
    <mergeCell ref="A1:AE1"/>
    <mergeCell ref="A2:AE2"/>
    <mergeCell ref="A3:AE3"/>
    <mergeCell ref="A4:C5"/>
    <mergeCell ref="D4:F4"/>
    <mergeCell ref="R4:S4"/>
    <mergeCell ref="T4:T5"/>
    <mergeCell ref="U4:U5"/>
    <mergeCell ref="V4:V5"/>
    <mergeCell ref="W4:Y4"/>
    <mergeCell ref="AB4:AB5"/>
    <mergeCell ref="AC4:AC5"/>
    <mergeCell ref="AD4:AD5"/>
    <mergeCell ref="AE4:AE5"/>
    <mergeCell ref="G4:G5"/>
    <mergeCell ref="I4:I5"/>
    <mergeCell ref="J4:J5"/>
    <mergeCell ref="M4:N4"/>
    <mergeCell ref="O4:O5"/>
    <mergeCell ref="P4:P5"/>
    <mergeCell ref="Q4:Q5"/>
    <mergeCell ref="G7:G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16EE7-ACEB-444A-8B9B-79E068ECED34}">
  <dimension ref="A1:AG53"/>
  <sheetViews>
    <sheetView topLeftCell="C36" zoomScale="60" zoomScaleNormal="60" workbookViewId="0">
      <selection activeCell="AA14" sqref="AA14"/>
    </sheetView>
  </sheetViews>
  <sheetFormatPr defaultColWidth="8.88671875" defaultRowHeight="13.8" x14ac:dyDescent="0.3"/>
  <cols>
    <col min="1" max="1" width="10.44140625" style="4" customWidth="1"/>
    <col min="2" max="2" width="12.88671875" style="4" customWidth="1"/>
    <col min="3" max="3" width="12.5546875" style="4" customWidth="1"/>
    <col min="4" max="4" width="11.5546875" style="36" customWidth="1"/>
    <col min="5" max="5" width="11.44140625" style="39" customWidth="1"/>
    <col min="6" max="6" width="12.44140625" style="36" customWidth="1"/>
    <col min="7" max="7" width="24.6640625" style="4" customWidth="1"/>
    <col min="8" max="8" width="24.109375" style="4" customWidth="1"/>
    <col min="9" max="9" width="27" style="37" customWidth="1"/>
    <col min="10" max="10" width="17.44140625" style="38" customWidth="1"/>
    <col min="11" max="11" width="13.5546875" style="36" customWidth="1"/>
    <col min="12" max="12" width="13.44140625" style="36" customWidth="1"/>
    <col min="13" max="13" width="21.33203125" style="4" customWidth="1"/>
    <col min="14" max="17" width="21.33203125" style="4" hidden="1" customWidth="1"/>
    <col min="18" max="18" width="21.109375" style="4" customWidth="1"/>
    <col min="19" max="22" width="21.109375" style="4" hidden="1" customWidth="1"/>
    <col min="23" max="25" width="21.109375" style="4" customWidth="1"/>
    <col min="26" max="26" width="16.109375" style="4" customWidth="1"/>
    <col min="27" max="27" width="15.33203125" style="4" customWidth="1"/>
    <col min="28" max="28" width="16.44140625" style="39" customWidth="1"/>
    <col min="29" max="29" width="19.109375" style="177" customWidth="1"/>
    <col min="30" max="30" width="21.44140625" style="177" customWidth="1"/>
    <col min="31" max="31" width="22.109375" style="4" customWidth="1"/>
    <col min="32" max="32" width="19.6640625" style="4" hidden="1" customWidth="1"/>
    <col min="33" max="16384" width="8.88671875" style="4"/>
  </cols>
  <sheetData>
    <row r="1" spans="1:33" s="1" customFormat="1" ht="51.6" customHeight="1" x14ac:dyDescent="0.3">
      <c r="A1" s="292" t="s">
        <v>0</v>
      </c>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1" cm="1">
        <f t="array" aca="1" ref="AG1" ca="1">AG1:AN2</f>
        <v>0</v>
      </c>
    </row>
    <row r="2" spans="1:33" s="62" customFormat="1" ht="51.6" customHeight="1" x14ac:dyDescent="0.3">
      <c r="A2" s="293" t="s">
        <v>507</v>
      </c>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5"/>
    </row>
    <row r="3" spans="1:33" s="1" customFormat="1" ht="51.6" customHeight="1" x14ac:dyDescent="0.3">
      <c r="A3" s="294" t="s">
        <v>962</v>
      </c>
      <c r="B3" s="294"/>
      <c r="C3" s="294"/>
      <c r="D3" s="294"/>
      <c r="E3" s="294"/>
      <c r="F3" s="294"/>
      <c r="G3" s="294"/>
      <c r="H3" s="294"/>
      <c r="I3" s="294"/>
      <c r="J3" s="294"/>
      <c r="K3" s="294"/>
      <c r="L3" s="294"/>
      <c r="M3" s="294"/>
      <c r="N3" s="294"/>
      <c r="O3" s="294"/>
      <c r="P3" s="294"/>
      <c r="Q3" s="294"/>
      <c r="R3" s="294"/>
      <c r="S3" s="294"/>
      <c r="T3" s="294"/>
      <c r="U3" s="294"/>
      <c r="V3" s="294"/>
      <c r="W3" s="294"/>
      <c r="X3" s="294"/>
      <c r="Y3" s="294"/>
      <c r="Z3" s="294"/>
      <c r="AA3" s="294"/>
      <c r="AB3" s="294"/>
      <c r="AC3" s="294"/>
      <c r="AD3" s="294"/>
      <c r="AE3" s="294"/>
      <c r="AF3" s="295"/>
    </row>
    <row r="4" spans="1:33" s="1" customFormat="1" ht="60" customHeight="1" x14ac:dyDescent="0.3">
      <c r="A4" s="350" t="s">
        <v>2</v>
      </c>
      <c r="B4" s="351"/>
      <c r="C4" s="352"/>
      <c r="D4" s="356" t="s">
        <v>3</v>
      </c>
      <c r="E4" s="357"/>
      <c r="F4" s="358"/>
      <c r="G4" s="237" t="s">
        <v>4</v>
      </c>
      <c r="H4" s="237" t="s">
        <v>5</v>
      </c>
      <c r="I4" s="237" t="s">
        <v>6</v>
      </c>
      <c r="J4" s="237" t="s">
        <v>7</v>
      </c>
      <c r="K4" s="186" t="s">
        <v>8</v>
      </c>
      <c r="L4" s="197" t="s">
        <v>9</v>
      </c>
      <c r="M4" s="239" t="s">
        <v>10</v>
      </c>
      <c r="N4" s="240"/>
      <c r="O4" s="237" t="s">
        <v>794</v>
      </c>
      <c r="P4" s="237" t="s">
        <v>795</v>
      </c>
      <c r="Q4" s="237" t="s">
        <v>796</v>
      </c>
      <c r="R4" s="239" t="s">
        <v>11</v>
      </c>
      <c r="S4" s="240"/>
      <c r="T4" s="237" t="s">
        <v>794</v>
      </c>
      <c r="U4" s="237" t="s">
        <v>795</v>
      </c>
      <c r="V4" s="237" t="s">
        <v>796</v>
      </c>
      <c r="W4" s="241" t="s">
        <v>880</v>
      </c>
      <c r="X4" s="241"/>
      <c r="Y4" s="241"/>
      <c r="Z4" s="185" t="s">
        <v>393</v>
      </c>
      <c r="AA4" s="211" t="s">
        <v>403</v>
      </c>
      <c r="AB4" s="237" t="s">
        <v>12</v>
      </c>
      <c r="AC4" s="237" t="s">
        <v>13</v>
      </c>
      <c r="AD4" s="237" t="s">
        <v>14</v>
      </c>
      <c r="AE4" s="237" t="s">
        <v>15</v>
      </c>
      <c r="AF4" s="237" t="s">
        <v>404</v>
      </c>
    </row>
    <row r="5" spans="1:33" s="1" customFormat="1" ht="57.75" customHeight="1" x14ac:dyDescent="0.3">
      <c r="A5" s="353"/>
      <c r="B5" s="354"/>
      <c r="C5" s="355"/>
      <c r="D5" s="183" t="s">
        <v>16</v>
      </c>
      <c r="E5" s="183" t="s">
        <v>17</v>
      </c>
      <c r="F5" s="183" t="s">
        <v>18</v>
      </c>
      <c r="G5" s="238"/>
      <c r="H5" s="238"/>
      <c r="I5" s="238"/>
      <c r="J5" s="238"/>
      <c r="K5" s="186" t="s">
        <v>19</v>
      </c>
      <c r="L5" s="183" t="s">
        <v>20</v>
      </c>
      <c r="M5" s="183" t="s">
        <v>21</v>
      </c>
      <c r="N5" s="183" t="s">
        <v>793</v>
      </c>
      <c r="O5" s="238"/>
      <c r="P5" s="238"/>
      <c r="Q5" s="238"/>
      <c r="R5" s="183" t="s">
        <v>21</v>
      </c>
      <c r="S5" s="183" t="s">
        <v>793</v>
      </c>
      <c r="T5" s="238"/>
      <c r="U5" s="238"/>
      <c r="V5" s="238"/>
      <c r="W5" s="187" t="s">
        <v>21</v>
      </c>
      <c r="X5" s="187" t="s">
        <v>793</v>
      </c>
      <c r="Y5" s="187" t="s">
        <v>881</v>
      </c>
      <c r="Z5" s="183" t="s">
        <v>21</v>
      </c>
      <c r="AA5" s="183" t="s">
        <v>21</v>
      </c>
      <c r="AB5" s="238"/>
      <c r="AC5" s="238"/>
      <c r="AD5" s="238"/>
      <c r="AE5" s="238"/>
      <c r="AF5" s="238"/>
    </row>
    <row r="6" spans="1:33" ht="30" customHeight="1" x14ac:dyDescent="0.3">
      <c r="A6" s="343" t="s">
        <v>22</v>
      </c>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5"/>
      <c r="AF6" s="3"/>
    </row>
    <row r="7" spans="1:33" ht="80.400000000000006" customHeight="1" x14ac:dyDescent="0.3">
      <c r="A7" s="365"/>
      <c r="B7" s="365"/>
      <c r="C7" s="365"/>
      <c r="D7" s="5" t="s">
        <v>508</v>
      </c>
      <c r="E7" s="5" t="s">
        <v>963</v>
      </c>
      <c r="F7" s="5" t="s">
        <v>28</v>
      </c>
      <c r="G7" s="179" t="s">
        <v>509</v>
      </c>
      <c r="H7" s="180" t="s">
        <v>510</v>
      </c>
      <c r="I7" s="180" t="s">
        <v>511</v>
      </c>
      <c r="J7" s="7">
        <v>195</v>
      </c>
      <c r="K7" s="63" t="s">
        <v>31</v>
      </c>
      <c r="L7" s="111">
        <v>140</v>
      </c>
      <c r="M7" s="196" t="s">
        <v>41</v>
      </c>
      <c r="N7" s="180" t="s">
        <v>41</v>
      </c>
      <c r="O7" s="15" t="s">
        <v>506</v>
      </c>
      <c r="P7" s="180" t="s">
        <v>41</v>
      </c>
      <c r="Q7" s="180" t="s">
        <v>41</v>
      </c>
      <c r="R7" s="180" t="s">
        <v>41</v>
      </c>
      <c r="S7" s="180" t="s">
        <v>41</v>
      </c>
      <c r="T7" s="15" t="s">
        <v>506</v>
      </c>
      <c r="U7" s="180" t="s">
        <v>41</v>
      </c>
      <c r="V7" s="180" t="s">
        <v>41</v>
      </c>
      <c r="W7" s="163" t="s">
        <v>41</v>
      </c>
      <c r="X7" s="163" t="s">
        <v>41</v>
      </c>
      <c r="Y7" s="15" t="s">
        <v>506</v>
      </c>
      <c r="Z7" s="180" t="s">
        <v>41</v>
      </c>
      <c r="AA7" s="180">
        <v>140</v>
      </c>
      <c r="AB7" s="59">
        <v>5000000</v>
      </c>
      <c r="AC7" s="180" t="s">
        <v>35</v>
      </c>
      <c r="AD7" s="180" t="s">
        <v>512</v>
      </c>
      <c r="AE7" s="180" t="s">
        <v>467</v>
      </c>
      <c r="AF7" s="180"/>
    </row>
    <row r="8" spans="1:33" ht="71.400000000000006" customHeight="1" x14ac:dyDescent="0.3">
      <c r="A8" s="365"/>
      <c r="B8" s="365"/>
      <c r="C8" s="365"/>
      <c r="D8" s="5" t="s">
        <v>513</v>
      </c>
      <c r="E8" s="5" t="s">
        <v>963</v>
      </c>
      <c r="F8" s="5" t="s">
        <v>28</v>
      </c>
      <c r="G8" s="250" t="s">
        <v>514</v>
      </c>
      <c r="H8" s="180" t="s">
        <v>515</v>
      </c>
      <c r="I8" s="180" t="s">
        <v>516</v>
      </c>
      <c r="J8" s="27">
        <v>1</v>
      </c>
      <c r="K8" s="63" t="s">
        <v>31</v>
      </c>
      <c r="L8" s="28">
        <v>1</v>
      </c>
      <c r="M8" s="30">
        <v>0.75</v>
      </c>
      <c r="N8" s="30">
        <v>0.92</v>
      </c>
      <c r="O8" s="78" t="s">
        <v>804</v>
      </c>
      <c r="P8" s="180" t="s">
        <v>41</v>
      </c>
      <c r="Q8" s="180" t="s">
        <v>41</v>
      </c>
      <c r="R8" s="30">
        <v>1</v>
      </c>
      <c r="S8" s="30">
        <v>1</v>
      </c>
      <c r="T8" s="78" t="s">
        <v>948</v>
      </c>
      <c r="U8" s="180" t="s">
        <v>41</v>
      </c>
      <c r="V8" s="180" t="s">
        <v>41</v>
      </c>
      <c r="W8" s="167">
        <v>1</v>
      </c>
      <c r="X8" s="167">
        <v>1</v>
      </c>
      <c r="Y8" s="78" t="s">
        <v>948</v>
      </c>
      <c r="Z8" s="180" t="s">
        <v>41</v>
      </c>
      <c r="AA8" s="180" t="s">
        <v>41</v>
      </c>
      <c r="AB8" s="59">
        <v>2800000</v>
      </c>
      <c r="AC8" s="180" t="s">
        <v>517</v>
      </c>
      <c r="AD8" s="180" t="s">
        <v>512</v>
      </c>
      <c r="AE8" s="180" t="s">
        <v>467</v>
      </c>
      <c r="AF8" s="180"/>
    </row>
    <row r="9" spans="1:33" ht="76.349999999999994" customHeight="1" x14ac:dyDescent="0.3">
      <c r="A9" s="365"/>
      <c r="B9" s="365"/>
      <c r="C9" s="365"/>
      <c r="D9" s="5" t="s">
        <v>518</v>
      </c>
      <c r="E9" s="5" t="s">
        <v>963</v>
      </c>
      <c r="F9" s="5" t="s">
        <v>28</v>
      </c>
      <c r="G9" s="251"/>
      <c r="H9" s="180" t="s">
        <v>519</v>
      </c>
      <c r="I9" s="180" t="s">
        <v>516</v>
      </c>
      <c r="J9" s="27">
        <v>1</v>
      </c>
      <c r="K9" s="63" t="s">
        <v>31</v>
      </c>
      <c r="L9" s="28">
        <v>1</v>
      </c>
      <c r="M9" s="30">
        <v>0.2</v>
      </c>
      <c r="N9" s="30">
        <v>0.95</v>
      </c>
      <c r="O9" s="78" t="s">
        <v>804</v>
      </c>
      <c r="P9" s="180" t="s">
        <v>41</v>
      </c>
      <c r="Q9" s="180" t="s">
        <v>41</v>
      </c>
      <c r="R9" s="30">
        <v>0.8</v>
      </c>
      <c r="S9" s="30">
        <v>1</v>
      </c>
      <c r="T9" s="78" t="s">
        <v>948</v>
      </c>
      <c r="U9" s="180" t="s">
        <v>41</v>
      </c>
      <c r="V9" s="180" t="s">
        <v>41</v>
      </c>
      <c r="W9" s="167">
        <v>1</v>
      </c>
      <c r="X9" s="167">
        <v>1</v>
      </c>
      <c r="Y9" s="78" t="s">
        <v>948</v>
      </c>
      <c r="Z9" s="30">
        <v>1</v>
      </c>
      <c r="AA9" s="180" t="s">
        <v>41</v>
      </c>
      <c r="AB9" s="59">
        <v>8033000</v>
      </c>
      <c r="AC9" s="180" t="s">
        <v>520</v>
      </c>
      <c r="AD9" s="180" t="s">
        <v>512</v>
      </c>
      <c r="AE9" s="180" t="s">
        <v>467</v>
      </c>
      <c r="AF9" s="180"/>
    </row>
    <row r="10" spans="1:33" ht="78" customHeight="1" x14ac:dyDescent="0.3">
      <c r="A10" s="365"/>
      <c r="B10" s="365"/>
      <c r="C10" s="365"/>
      <c r="D10" s="5" t="s">
        <v>521</v>
      </c>
      <c r="E10" s="5" t="s">
        <v>963</v>
      </c>
      <c r="F10" s="5" t="s">
        <v>28</v>
      </c>
      <c r="G10" s="251"/>
      <c r="H10" s="180" t="s">
        <v>522</v>
      </c>
      <c r="I10" s="180" t="s">
        <v>516</v>
      </c>
      <c r="J10" s="27">
        <v>1</v>
      </c>
      <c r="K10" s="63" t="s">
        <v>31</v>
      </c>
      <c r="L10" s="28">
        <v>1</v>
      </c>
      <c r="M10" s="30">
        <v>0.1</v>
      </c>
      <c r="N10" s="30">
        <v>0.18</v>
      </c>
      <c r="O10" s="78" t="s">
        <v>804</v>
      </c>
      <c r="P10" s="180" t="s">
        <v>41</v>
      </c>
      <c r="Q10" s="180" t="s">
        <v>41</v>
      </c>
      <c r="R10" s="30">
        <v>0.15</v>
      </c>
      <c r="S10" s="30">
        <v>1</v>
      </c>
      <c r="T10" s="78" t="s">
        <v>948</v>
      </c>
      <c r="U10" s="180" t="s">
        <v>41</v>
      </c>
      <c r="V10" s="180" t="s">
        <v>41</v>
      </c>
      <c r="W10" s="167">
        <v>1</v>
      </c>
      <c r="X10" s="167">
        <v>1</v>
      </c>
      <c r="Y10" s="78" t="s">
        <v>948</v>
      </c>
      <c r="Z10" s="30">
        <v>0.75</v>
      </c>
      <c r="AA10" s="30">
        <v>1</v>
      </c>
      <c r="AB10" s="59">
        <v>3277883.25</v>
      </c>
      <c r="AC10" s="180" t="s">
        <v>523</v>
      </c>
      <c r="AD10" s="180" t="s">
        <v>512</v>
      </c>
      <c r="AE10" s="180" t="s">
        <v>467</v>
      </c>
      <c r="AF10" s="180"/>
    </row>
    <row r="11" spans="1:33" ht="116.4" customHeight="1" x14ac:dyDescent="0.3">
      <c r="A11" s="365"/>
      <c r="B11" s="365"/>
      <c r="C11" s="365"/>
      <c r="D11" s="5" t="s">
        <v>524</v>
      </c>
      <c r="E11" s="5" t="s">
        <v>963</v>
      </c>
      <c r="F11" s="5" t="s">
        <v>28</v>
      </c>
      <c r="G11" s="251"/>
      <c r="H11" s="180" t="s">
        <v>525</v>
      </c>
      <c r="I11" s="180" t="s">
        <v>516</v>
      </c>
      <c r="J11" s="27">
        <v>1</v>
      </c>
      <c r="K11" s="63" t="s">
        <v>31</v>
      </c>
      <c r="L11" s="117">
        <v>1</v>
      </c>
      <c r="M11" s="30">
        <v>0.1</v>
      </c>
      <c r="N11" s="30">
        <v>0</v>
      </c>
      <c r="O11" s="80" t="s">
        <v>828</v>
      </c>
      <c r="P11" s="180" t="s">
        <v>873</v>
      </c>
      <c r="Q11" s="180" t="s">
        <v>829</v>
      </c>
      <c r="R11" s="30">
        <v>0.15</v>
      </c>
      <c r="S11" s="30">
        <v>0</v>
      </c>
      <c r="T11" s="80" t="s">
        <v>949</v>
      </c>
      <c r="U11" s="30" t="s">
        <v>950</v>
      </c>
      <c r="V11" s="30" t="s">
        <v>829</v>
      </c>
      <c r="W11" s="167">
        <v>0.4</v>
      </c>
      <c r="X11" s="167">
        <v>0</v>
      </c>
      <c r="Y11" s="80" t="s">
        <v>949</v>
      </c>
      <c r="Z11" s="30">
        <v>0.75</v>
      </c>
      <c r="AA11" s="30">
        <v>1</v>
      </c>
      <c r="AB11" s="59">
        <v>7949797.5800000001</v>
      </c>
      <c r="AC11" s="180" t="s">
        <v>526</v>
      </c>
      <c r="AD11" s="180" t="s">
        <v>512</v>
      </c>
      <c r="AE11" s="180" t="s">
        <v>467</v>
      </c>
      <c r="AF11" s="180"/>
    </row>
    <row r="12" spans="1:33" ht="113.4" hidden="1" customHeight="1" x14ac:dyDescent="0.3">
      <c r="A12" s="365"/>
      <c r="B12" s="365"/>
      <c r="C12" s="365"/>
      <c r="D12" s="5" t="s">
        <v>964</v>
      </c>
      <c r="E12" s="5" t="s">
        <v>963</v>
      </c>
      <c r="F12" s="5" t="s">
        <v>28</v>
      </c>
      <c r="G12" s="251"/>
      <c r="H12" s="180" t="s">
        <v>529</v>
      </c>
      <c r="I12" s="180" t="s">
        <v>516</v>
      </c>
      <c r="J12" s="27">
        <v>1</v>
      </c>
      <c r="K12" s="63" t="s">
        <v>31</v>
      </c>
      <c r="L12" s="28">
        <v>1</v>
      </c>
      <c r="M12" s="30">
        <v>0.75</v>
      </c>
      <c r="N12" s="30">
        <v>0.97</v>
      </c>
      <c r="O12" s="78" t="s">
        <v>804</v>
      </c>
      <c r="P12" s="180" t="s">
        <v>41</v>
      </c>
      <c r="Q12" s="180" t="s">
        <v>41</v>
      </c>
      <c r="R12" s="30">
        <v>1</v>
      </c>
      <c r="S12" s="180">
        <v>0</v>
      </c>
      <c r="T12" s="80" t="s">
        <v>828</v>
      </c>
      <c r="U12" s="180" t="s">
        <v>965</v>
      </c>
      <c r="V12" s="180" t="s">
        <v>829</v>
      </c>
      <c r="W12" s="180"/>
      <c r="X12" s="180"/>
      <c r="Y12" s="180"/>
      <c r="Z12" s="180" t="s">
        <v>41</v>
      </c>
      <c r="AA12" s="180" t="s">
        <v>41</v>
      </c>
      <c r="AB12" s="59">
        <v>3888104</v>
      </c>
      <c r="AC12" s="180" t="s">
        <v>527</v>
      </c>
      <c r="AD12" s="180" t="s">
        <v>512</v>
      </c>
      <c r="AE12" s="180" t="s">
        <v>467</v>
      </c>
      <c r="AF12" s="180"/>
    </row>
    <row r="13" spans="1:33" ht="113.4" customHeight="1" x14ac:dyDescent="0.3">
      <c r="A13" s="365"/>
      <c r="B13" s="365"/>
      <c r="C13" s="365"/>
      <c r="D13" s="5" t="s">
        <v>528</v>
      </c>
      <c r="E13" s="5" t="s">
        <v>963</v>
      </c>
      <c r="F13" s="5" t="s">
        <v>28</v>
      </c>
      <c r="G13" s="251"/>
      <c r="H13" s="199" t="s">
        <v>529</v>
      </c>
      <c r="I13" s="199" t="s">
        <v>516</v>
      </c>
      <c r="J13" s="27">
        <v>1</v>
      </c>
      <c r="K13" s="63" t="s">
        <v>31</v>
      </c>
      <c r="L13" s="28">
        <v>1</v>
      </c>
      <c r="M13" s="30">
        <v>0.75</v>
      </c>
      <c r="N13" s="30">
        <v>0.8</v>
      </c>
      <c r="O13" s="78" t="s">
        <v>804</v>
      </c>
      <c r="P13" s="180" t="s">
        <v>41</v>
      </c>
      <c r="Q13" s="180" t="s">
        <v>41</v>
      </c>
      <c r="R13" s="30">
        <v>1</v>
      </c>
      <c r="S13" s="30">
        <v>1</v>
      </c>
      <c r="T13" s="78" t="s">
        <v>949</v>
      </c>
      <c r="U13" s="180" t="s">
        <v>41</v>
      </c>
      <c r="V13" s="180" t="s">
        <v>41</v>
      </c>
      <c r="W13" s="167">
        <v>1</v>
      </c>
      <c r="X13" s="167">
        <v>1</v>
      </c>
      <c r="Y13" s="78" t="s">
        <v>948</v>
      </c>
      <c r="Z13" s="180" t="s">
        <v>41</v>
      </c>
      <c r="AA13" s="180" t="s">
        <v>41</v>
      </c>
      <c r="AB13" s="59">
        <v>3890351.01</v>
      </c>
      <c r="AC13" s="180" t="s">
        <v>530</v>
      </c>
      <c r="AD13" s="180" t="s">
        <v>512</v>
      </c>
      <c r="AE13" s="180" t="s">
        <v>467</v>
      </c>
      <c r="AF13" s="180"/>
    </row>
    <row r="14" spans="1:33" ht="113.4" customHeight="1" x14ac:dyDescent="0.3">
      <c r="A14" s="365"/>
      <c r="B14" s="365"/>
      <c r="C14" s="365"/>
      <c r="D14" s="5" t="s">
        <v>533</v>
      </c>
      <c r="E14" s="5" t="s">
        <v>963</v>
      </c>
      <c r="F14" s="5" t="s">
        <v>28</v>
      </c>
      <c r="G14" s="263"/>
      <c r="H14" s="199" t="s">
        <v>531</v>
      </c>
      <c r="I14" s="199" t="s">
        <v>516</v>
      </c>
      <c r="J14" s="27">
        <v>1</v>
      </c>
      <c r="K14" s="63" t="s">
        <v>31</v>
      </c>
      <c r="L14" s="28">
        <v>1</v>
      </c>
      <c r="M14" s="210">
        <v>0.75</v>
      </c>
      <c r="N14" s="30">
        <v>0.97</v>
      </c>
      <c r="O14" s="78" t="s">
        <v>804</v>
      </c>
      <c r="P14" s="199" t="s">
        <v>41</v>
      </c>
      <c r="Q14" s="199" t="s">
        <v>41</v>
      </c>
      <c r="R14" s="30">
        <v>1</v>
      </c>
      <c r="S14" s="30">
        <v>1</v>
      </c>
      <c r="T14" s="78" t="s">
        <v>949</v>
      </c>
      <c r="U14" s="199" t="s">
        <v>41</v>
      </c>
      <c r="V14" s="199" t="s">
        <v>41</v>
      </c>
      <c r="W14" s="167">
        <v>1</v>
      </c>
      <c r="X14" s="167">
        <v>1</v>
      </c>
      <c r="Y14" s="78" t="s">
        <v>948</v>
      </c>
      <c r="Z14" s="199" t="s">
        <v>41</v>
      </c>
      <c r="AA14" s="199" t="s">
        <v>41</v>
      </c>
      <c r="AB14" s="59">
        <v>3888104</v>
      </c>
      <c r="AC14" s="199" t="s">
        <v>530</v>
      </c>
      <c r="AD14" s="199" t="s">
        <v>512</v>
      </c>
      <c r="AE14" s="199" t="s">
        <v>467</v>
      </c>
      <c r="AF14" s="199"/>
    </row>
    <row r="15" spans="1:33" s="65" customFormat="1" ht="123" customHeight="1" x14ac:dyDescent="0.3">
      <c r="A15" s="365"/>
      <c r="B15" s="365"/>
      <c r="C15" s="365"/>
      <c r="D15" s="5" t="s">
        <v>534</v>
      </c>
      <c r="E15" s="5" t="s">
        <v>963</v>
      </c>
      <c r="F15" s="5" t="s">
        <v>28</v>
      </c>
      <c r="G15" s="250" t="s">
        <v>514</v>
      </c>
      <c r="H15" s="182" t="s">
        <v>788</v>
      </c>
      <c r="I15" s="180" t="s">
        <v>516</v>
      </c>
      <c r="J15" s="27">
        <v>1</v>
      </c>
      <c r="K15" s="63" t="s">
        <v>31</v>
      </c>
      <c r="L15" s="28">
        <v>1</v>
      </c>
      <c r="M15" s="196" t="s">
        <v>41</v>
      </c>
      <c r="N15" s="14" t="s">
        <v>41</v>
      </c>
      <c r="O15" s="15" t="s">
        <v>797</v>
      </c>
      <c r="P15" s="14" t="s">
        <v>41</v>
      </c>
      <c r="Q15" s="14" t="s">
        <v>41</v>
      </c>
      <c r="R15" s="196">
        <v>1</v>
      </c>
      <c r="S15" s="30">
        <v>0.95</v>
      </c>
      <c r="T15" s="80" t="s">
        <v>949</v>
      </c>
      <c r="U15" s="180" t="s">
        <v>951</v>
      </c>
      <c r="V15" s="64" t="s">
        <v>966</v>
      </c>
      <c r="W15" s="167">
        <v>1</v>
      </c>
      <c r="X15" s="167">
        <v>0.95</v>
      </c>
      <c r="Y15" s="80" t="s">
        <v>949</v>
      </c>
      <c r="Z15" s="180" t="s">
        <v>41</v>
      </c>
      <c r="AA15" s="180" t="s">
        <v>41</v>
      </c>
      <c r="AB15" s="59">
        <v>660732.5</v>
      </c>
      <c r="AC15" s="180" t="s">
        <v>532</v>
      </c>
      <c r="AD15" s="180" t="s">
        <v>512</v>
      </c>
      <c r="AE15" s="180" t="s">
        <v>467</v>
      </c>
      <c r="AF15" s="180"/>
    </row>
    <row r="16" spans="1:33" ht="123" customHeight="1" x14ac:dyDescent="0.3">
      <c r="A16" s="365"/>
      <c r="B16" s="365"/>
      <c r="C16" s="365"/>
      <c r="D16" s="5" t="s">
        <v>535</v>
      </c>
      <c r="E16" s="5" t="s">
        <v>963</v>
      </c>
      <c r="F16" s="5" t="s">
        <v>93</v>
      </c>
      <c r="G16" s="251"/>
      <c r="H16" s="182" t="s">
        <v>787</v>
      </c>
      <c r="I16" s="180" t="s">
        <v>516</v>
      </c>
      <c r="J16" s="27">
        <v>1</v>
      </c>
      <c r="K16" s="63" t="s">
        <v>31</v>
      </c>
      <c r="L16" s="28">
        <v>1</v>
      </c>
      <c r="M16" s="196" t="s">
        <v>41</v>
      </c>
      <c r="N16" s="14" t="s">
        <v>41</v>
      </c>
      <c r="O16" s="15" t="s">
        <v>797</v>
      </c>
      <c r="P16" s="14" t="s">
        <v>41</v>
      </c>
      <c r="Q16" s="14" t="s">
        <v>41</v>
      </c>
      <c r="R16" s="196">
        <v>1</v>
      </c>
      <c r="S16" s="196">
        <v>1</v>
      </c>
      <c r="T16" s="78" t="s">
        <v>949</v>
      </c>
      <c r="U16" s="178" t="s">
        <v>41</v>
      </c>
      <c r="V16" s="178" t="s">
        <v>41</v>
      </c>
      <c r="W16" s="176">
        <v>0.5</v>
      </c>
      <c r="X16" s="176">
        <v>1</v>
      </c>
      <c r="Y16" s="78" t="s">
        <v>949</v>
      </c>
      <c r="Z16" s="180" t="s">
        <v>41</v>
      </c>
      <c r="AA16" s="180" t="s">
        <v>41</v>
      </c>
      <c r="AB16" s="189">
        <v>1079476.25</v>
      </c>
      <c r="AC16" s="182" t="s">
        <v>527</v>
      </c>
      <c r="AD16" s="180" t="s">
        <v>512</v>
      </c>
      <c r="AE16" s="180" t="s">
        <v>467</v>
      </c>
      <c r="AF16" s="182"/>
    </row>
    <row r="17" spans="1:32" ht="123" customHeight="1" x14ac:dyDescent="0.3">
      <c r="A17" s="365"/>
      <c r="B17" s="365"/>
      <c r="C17" s="365"/>
      <c r="D17" s="5" t="s">
        <v>535</v>
      </c>
      <c r="E17" s="5" t="s">
        <v>963</v>
      </c>
      <c r="F17" s="5" t="s">
        <v>291</v>
      </c>
      <c r="G17" s="251"/>
      <c r="H17" s="182" t="s">
        <v>786</v>
      </c>
      <c r="I17" s="180" t="s">
        <v>516</v>
      </c>
      <c r="J17" s="27">
        <v>1</v>
      </c>
      <c r="K17" s="63" t="s">
        <v>31</v>
      </c>
      <c r="L17" s="28">
        <v>1</v>
      </c>
      <c r="M17" s="196" t="s">
        <v>41</v>
      </c>
      <c r="N17" s="14" t="s">
        <v>41</v>
      </c>
      <c r="O17" s="15" t="s">
        <v>797</v>
      </c>
      <c r="P17" s="14" t="s">
        <v>41</v>
      </c>
      <c r="Q17" s="14" t="s">
        <v>41</v>
      </c>
      <c r="R17" s="196">
        <v>1</v>
      </c>
      <c r="S17" s="196">
        <v>1</v>
      </c>
      <c r="T17" s="78" t="s">
        <v>949</v>
      </c>
      <c r="U17" s="178" t="s">
        <v>41</v>
      </c>
      <c r="V17" s="178" t="s">
        <v>41</v>
      </c>
      <c r="W17" s="176">
        <v>0.5</v>
      </c>
      <c r="X17" s="176">
        <v>1</v>
      </c>
      <c r="Y17" s="78" t="s">
        <v>949</v>
      </c>
      <c r="Z17" s="180" t="s">
        <v>41</v>
      </c>
      <c r="AA17" s="180" t="s">
        <v>41</v>
      </c>
      <c r="AB17" s="189">
        <v>851115</v>
      </c>
      <c r="AC17" s="182" t="s">
        <v>527</v>
      </c>
      <c r="AD17" s="180" t="s">
        <v>512</v>
      </c>
      <c r="AE17" s="180" t="s">
        <v>467</v>
      </c>
      <c r="AF17" s="182"/>
    </row>
    <row r="18" spans="1:32" ht="123" customHeight="1" x14ac:dyDescent="0.3">
      <c r="A18" s="365"/>
      <c r="B18" s="365"/>
      <c r="C18" s="365"/>
      <c r="D18" s="5" t="s">
        <v>536</v>
      </c>
      <c r="E18" s="5" t="s">
        <v>963</v>
      </c>
      <c r="F18" s="5" t="s">
        <v>79</v>
      </c>
      <c r="G18" s="251"/>
      <c r="H18" s="182" t="s">
        <v>785</v>
      </c>
      <c r="I18" s="180" t="s">
        <v>516</v>
      </c>
      <c r="J18" s="27">
        <v>1</v>
      </c>
      <c r="K18" s="63" t="s">
        <v>31</v>
      </c>
      <c r="L18" s="28">
        <v>1</v>
      </c>
      <c r="M18" s="196" t="s">
        <v>41</v>
      </c>
      <c r="N18" s="14" t="s">
        <v>41</v>
      </c>
      <c r="O18" s="15" t="s">
        <v>797</v>
      </c>
      <c r="P18" s="14" t="s">
        <v>41</v>
      </c>
      <c r="Q18" s="14" t="s">
        <v>41</v>
      </c>
      <c r="R18" s="196">
        <v>1</v>
      </c>
      <c r="S18" s="196">
        <v>1</v>
      </c>
      <c r="T18" s="78" t="s">
        <v>949</v>
      </c>
      <c r="U18" s="178" t="s">
        <v>41</v>
      </c>
      <c r="V18" s="178" t="s">
        <v>41</v>
      </c>
      <c r="W18" s="176">
        <v>0.5</v>
      </c>
      <c r="X18" s="176">
        <v>1</v>
      </c>
      <c r="Y18" s="78" t="s">
        <v>949</v>
      </c>
      <c r="Z18" s="180" t="s">
        <v>41</v>
      </c>
      <c r="AA18" s="180" t="s">
        <v>41</v>
      </c>
      <c r="AB18" s="189">
        <v>896770</v>
      </c>
      <c r="AC18" s="182" t="s">
        <v>527</v>
      </c>
      <c r="AD18" s="180" t="s">
        <v>512</v>
      </c>
      <c r="AE18" s="180" t="s">
        <v>467</v>
      </c>
      <c r="AF18" s="182"/>
    </row>
    <row r="19" spans="1:32" ht="123" customHeight="1" x14ac:dyDescent="0.3">
      <c r="A19" s="365"/>
      <c r="B19" s="365"/>
      <c r="C19" s="365"/>
      <c r="D19" s="5" t="s">
        <v>538</v>
      </c>
      <c r="E19" s="5" t="s">
        <v>963</v>
      </c>
      <c r="F19" s="5" t="s">
        <v>537</v>
      </c>
      <c r="G19" s="251"/>
      <c r="H19" s="182" t="s">
        <v>789</v>
      </c>
      <c r="I19" s="180" t="s">
        <v>516</v>
      </c>
      <c r="J19" s="27">
        <v>1</v>
      </c>
      <c r="K19" s="63" t="s">
        <v>31</v>
      </c>
      <c r="L19" s="28">
        <v>1</v>
      </c>
      <c r="M19" s="196" t="s">
        <v>41</v>
      </c>
      <c r="N19" s="14" t="s">
        <v>41</v>
      </c>
      <c r="O19" s="15" t="s">
        <v>797</v>
      </c>
      <c r="P19" s="14" t="s">
        <v>41</v>
      </c>
      <c r="Q19" s="14" t="s">
        <v>41</v>
      </c>
      <c r="R19" s="196">
        <v>1</v>
      </c>
      <c r="S19" s="196">
        <v>1</v>
      </c>
      <c r="T19" s="78" t="s">
        <v>949</v>
      </c>
      <c r="U19" s="178" t="s">
        <v>41</v>
      </c>
      <c r="V19" s="178" t="s">
        <v>41</v>
      </c>
      <c r="W19" s="176">
        <v>0.5</v>
      </c>
      <c r="X19" s="176">
        <v>1</v>
      </c>
      <c r="Y19" s="78" t="s">
        <v>949</v>
      </c>
      <c r="Z19" s="180" t="s">
        <v>41</v>
      </c>
      <c r="AA19" s="180" t="s">
        <v>41</v>
      </c>
      <c r="AB19" s="189">
        <v>2037943.75</v>
      </c>
      <c r="AC19" s="182" t="s">
        <v>527</v>
      </c>
      <c r="AD19" s="180" t="s">
        <v>512</v>
      </c>
      <c r="AE19" s="180" t="s">
        <v>467</v>
      </c>
      <c r="AF19" s="182"/>
    </row>
    <row r="20" spans="1:32" ht="123" customHeight="1" x14ac:dyDescent="0.3">
      <c r="A20" s="365"/>
      <c r="B20" s="365"/>
      <c r="C20" s="365"/>
      <c r="D20" s="5" t="s">
        <v>540</v>
      </c>
      <c r="E20" s="5" t="s">
        <v>963</v>
      </c>
      <c r="F20" s="5" t="s">
        <v>539</v>
      </c>
      <c r="G20" s="251"/>
      <c r="H20" s="182" t="s">
        <v>790</v>
      </c>
      <c r="I20" s="180" t="s">
        <v>516</v>
      </c>
      <c r="J20" s="27">
        <v>1</v>
      </c>
      <c r="K20" s="63" t="s">
        <v>31</v>
      </c>
      <c r="L20" s="28">
        <v>1</v>
      </c>
      <c r="M20" s="196" t="s">
        <v>41</v>
      </c>
      <c r="N20" s="14" t="s">
        <v>41</v>
      </c>
      <c r="O20" s="15" t="s">
        <v>797</v>
      </c>
      <c r="P20" s="14" t="s">
        <v>41</v>
      </c>
      <c r="Q20" s="14" t="s">
        <v>41</v>
      </c>
      <c r="R20" s="196">
        <v>1</v>
      </c>
      <c r="S20" s="196">
        <v>1</v>
      </c>
      <c r="T20" s="78" t="s">
        <v>949</v>
      </c>
      <c r="U20" s="178" t="s">
        <v>41</v>
      </c>
      <c r="V20" s="178" t="s">
        <v>41</v>
      </c>
      <c r="W20" s="176">
        <v>0.5</v>
      </c>
      <c r="X20" s="176">
        <v>1</v>
      </c>
      <c r="Y20" s="78" t="s">
        <v>949</v>
      </c>
      <c r="Z20" s="180" t="s">
        <v>41</v>
      </c>
      <c r="AA20" s="180" t="s">
        <v>41</v>
      </c>
      <c r="AB20" s="189">
        <v>1655712.5</v>
      </c>
      <c r="AC20" s="182" t="s">
        <v>527</v>
      </c>
      <c r="AD20" s="180" t="s">
        <v>512</v>
      </c>
      <c r="AE20" s="180" t="s">
        <v>467</v>
      </c>
      <c r="AF20" s="182"/>
    </row>
    <row r="21" spans="1:32" ht="123" customHeight="1" x14ac:dyDescent="0.3">
      <c r="A21" s="365"/>
      <c r="B21" s="365"/>
      <c r="C21" s="365"/>
      <c r="D21" s="5" t="s">
        <v>542</v>
      </c>
      <c r="E21" s="5" t="s">
        <v>963</v>
      </c>
      <c r="F21" s="5" t="s">
        <v>541</v>
      </c>
      <c r="G21" s="251"/>
      <c r="H21" s="182" t="s">
        <v>791</v>
      </c>
      <c r="I21" s="180" t="s">
        <v>516</v>
      </c>
      <c r="J21" s="27">
        <v>1</v>
      </c>
      <c r="K21" s="63" t="s">
        <v>31</v>
      </c>
      <c r="L21" s="28">
        <v>1</v>
      </c>
      <c r="M21" s="196" t="s">
        <v>41</v>
      </c>
      <c r="N21" s="14" t="s">
        <v>41</v>
      </c>
      <c r="O21" s="15" t="s">
        <v>797</v>
      </c>
      <c r="P21" s="14" t="s">
        <v>41</v>
      </c>
      <c r="Q21" s="14" t="s">
        <v>41</v>
      </c>
      <c r="R21" s="196">
        <v>1</v>
      </c>
      <c r="S21" s="196">
        <v>1</v>
      </c>
      <c r="T21" s="78" t="s">
        <v>949</v>
      </c>
      <c r="U21" s="178" t="s">
        <v>41</v>
      </c>
      <c r="V21" s="178" t="s">
        <v>41</v>
      </c>
      <c r="W21" s="176">
        <v>0.5</v>
      </c>
      <c r="X21" s="176">
        <v>1</v>
      </c>
      <c r="Y21" s="78" t="s">
        <v>949</v>
      </c>
      <c r="Z21" s="180" t="s">
        <v>41</v>
      </c>
      <c r="AA21" s="180" t="s">
        <v>41</v>
      </c>
      <c r="AB21" s="189">
        <v>3070612.12</v>
      </c>
      <c r="AC21" s="182" t="s">
        <v>527</v>
      </c>
      <c r="AD21" s="180" t="s">
        <v>512</v>
      </c>
      <c r="AE21" s="180" t="s">
        <v>467</v>
      </c>
      <c r="AF21" s="182"/>
    </row>
    <row r="22" spans="1:32" ht="123" customHeight="1" x14ac:dyDescent="0.3">
      <c r="A22" s="365"/>
      <c r="B22" s="365"/>
      <c r="C22" s="365"/>
      <c r="D22" s="5" t="s">
        <v>544</v>
      </c>
      <c r="E22" s="5" t="s">
        <v>963</v>
      </c>
      <c r="F22" s="5" t="s">
        <v>543</v>
      </c>
      <c r="G22" s="250" t="s">
        <v>545</v>
      </c>
      <c r="H22" s="182" t="s">
        <v>792</v>
      </c>
      <c r="I22" s="182" t="s">
        <v>516</v>
      </c>
      <c r="J22" s="66">
        <v>1</v>
      </c>
      <c r="K22" s="68" t="s">
        <v>31</v>
      </c>
      <c r="L22" s="69">
        <v>1</v>
      </c>
      <c r="M22" s="196">
        <v>0.1</v>
      </c>
      <c r="N22" s="196">
        <v>0</v>
      </c>
      <c r="O22" s="83" t="s">
        <v>828</v>
      </c>
      <c r="P22" s="363" t="s">
        <v>830</v>
      </c>
      <c r="Q22" s="363" t="s">
        <v>831</v>
      </c>
      <c r="R22" s="196">
        <v>0.15</v>
      </c>
      <c r="S22" s="196">
        <v>1</v>
      </c>
      <c r="T22" s="78" t="s">
        <v>949</v>
      </c>
      <c r="U22" s="178" t="s">
        <v>41</v>
      </c>
      <c r="V22" s="178" t="s">
        <v>41</v>
      </c>
      <c r="W22" s="176">
        <v>0.5</v>
      </c>
      <c r="X22" s="176">
        <v>1</v>
      </c>
      <c r="Y22" s="78" t="s">
        <v>949</v>
      </c>
      <c r="Z22" s="196">
        <v>0.75</v>
      </c>
      <c r="AA22" s="196">
        <v>1</v>
      </c>
      <c r="AB22" s="189">
        <v>1000000</v>
      </c>
      <c r="AC22" s="182" t="s">
        <v>527</v>
      </c>
      <c r="AD22" s="180" t="s">
        <v>512</v>
      </c>
      <c r="AE22" s="180" t="s">
        <v>467</v>
      </c>
      <c r="AF22" s="182"/>
    </row>
    <row r="23" spans="1:32" ht="85.65" customHeight="1" x14ac:dyDescent="0.3">
      <c r="A23" s="365"/>
      <c r="B23" s="365"/>
      <c r="C23" s="365"/>
      <c r="D23" s="193" t="s">
        <v>546</v>
      </c>
      <c r="E23" s="193" t="s">
        <v>963</v>
      </c>
      <c r="F23" s="193" t="s">
        <v>28</v>
      </c>
      <c r="G23" s="251"/>
      <c r="H23" s="180" t="s">
        <v>547</v>
      </c>
      <c r="I23" s="180" t="s">
        <v>516</v>
      </c>
      <c r="J23" s="27">
        <v>1</v>
      </c>
      <c r="K23" s="63" t="s">
        <v>31</v>
      </c>
      <c r="L23" s="28">
        <v>1</v>
      </c>
      <c r="M23" s="30">
        <v>0.1</v>
      </c>
      <c r="N23" s="30">
        <v>0</v>
      </c>
      <c r="O23" s="80" t="s">
        <v>828</v>
      </c>
      <c r="P23" s="364"/>
      <c r="Q23" s="364"/>
      <c r="R23" s="30">
        <v>0.15</v>
      </c>
      <c r="S23" s="196">
        <v>0</v>
      </c>
      <c r="T23" s="83" t="s">
        <v>828</v>
      </c>
      <c r="U23" s="250" t="s">
        <v>952</v>
      </c>
      <c r="V23" s="250" t="s">
        <v>967</v>
      </c>
      <c r="W23" s="176">
        <v>0.4</v>
      </c>
      <c r="X23" s="176">
        <v>0</v>
      </c>
      <c r="Y23" s="83" t="s">
        <v>828</v>
      </c>
      <c r="Z23" s="30">
        <v>0.75</v>
      </c>
      <c r="AA23" s="30">
        <v>1</v>
      </c>
      <c r="AB23" s="59">
        <v>1000000</v>
      </c>
      <c r="AC23" s="182" t="s">
        <v>530</v>
      </c>
      <c r="AD23" s="182" t="s">
        <v>512</v>
      </c>
      <c r="AE23" s="182" t="s">
        <v>467</v>
      </c>
      <c r="AF23" s="182"/>
    </row>
    <row r="24" spans="1:32" ht="68.400000000000006" customHeight="1" x14ac:dyDescent="0.3">
      <c r="A24" s="365"/>
      <c r="B24" s="365"/>
      <c r="C24" s="365"/>
      <c r="D24" s="5" t="s">
        <v>548</v>
      </c>
      <c r="E24" s="5" t="s">
        <v>963</v>
      </c>
      <c r="F24" s="5" t="s">
        <v>28</v>
      </c>
      <c r="G24" s="251"/>
      <c r="H24" s="180" t="s">
        <v>549</v>
      </c>
      <c r="I24" s="180" t="s">
        <v>516</v>
      </c>
      <c r="J24" s="27">
        <v>1</v>
      </c>
      <c r="K24" s="63" t="s">
        <v>31</v>
      </c>
      <c r="L24" s="28">
        <v>1</v>
      </c>
      <c r="M24" s="30">
        <v>0.1</v>
      </c>
      <c r="N24" s="30">
        <v>0</v>
      </c>
      <c r="O24" s="80" t="s">
        <v>828</v>
      </c>
      <c r="P24" s="364"/>
      <c r="Q24" s="364"/>
      <c r="R24" s="30">
        <v>0.15</v>
      </c>
      <c r="S24" s="30">
        <v>0</v>
      </c>
      <c r="T24" s="80" t="s">
        <v>828</v>
      </c>
      <c r="U24" s="251"/>
      <c r="V24" s="251"/>
      <c r="W24" s="167">
        <v>0.4</v>
      </c>
      <c r="X24" s="167">
        <v>0</v>
      </c>
      <c r="Y24" s="80" t="s">
        <v>828</v>
      </c>
      <c r="Z24" s="30">
        <v>0.75</v>
      </c>
      <c r="AA24" s="30">
        <v>1</v>
      </c>
      <c r="AB24" s="59">
        <v>1000000</v>
      </c>
      <c r="AC24" s="180" t="s">
        <v>517</v>
      </c>
      <c r="AD24" s="180" t="s">
        <v>512</v>
      </c>
      <c r="AE24" s="180" t="s">
        <v>467</v>
      </c>
      <c r="AF24" s="180"/>
    </row>
    <row r="25" spans="1:32" ht="78" customHeight="1" x14ac:dyDescent="0.3">
      <c r="A25" s="365"/>
      <c r="B25" s="365"/>
      <c r="C25" s="365"/>
      <c r="D25" s="5" t="s">
        <v>550</v>
      </c>
      <c r="E25" s="5" t="s">
        <v>963</v>
      </c>
      <c r="F25" s="5" t="s">
        <v>28</v>
      </c>
      <c r="G25" s="251"/>
      <c r="H25" s="180" t="s">
        <v>551</v>
      </c>
      <c r="I25" s="180" t="s">
        <v>516</v>
      </c>
      <c r="J25" s="27">
        <v>1</v>
      </c>
      <c r="K25" s="63" t="s">
        <v>31</v>
      </c>
      <c r="L25" s="28">
        <v>1</v>
      </c>
      <c r="M25" s="30">
        <v>0.1</v>
      </c>
      <c r="N25" s="30">
        <v>0</v>
      </c>
      <c r="O25" s="80" t="s">
        <v>828</v>
      </c>
      <c r="P25" s="364"/>
      <c r="Q25" s="364"/>
      <c r="R25" s="30">
        <v>0.15</v>
      </c>
      <c r="S25" s="30">
        <v>0</v>
      </c>
      <c r="T25" s="80" t="s">
        <v>828</v>
      </c>
      <c r="U25" s="251"/>
      <c r="V25" s="251"/>
      <c r="W25" s="167">
        <v>0.4</v>
      </c>
      <c r="X25" s="167">
        <v>0</v>
      </c>
      <c r="Y25" s="80" t="s">
        <v>828</v>
      </c>
      <c r="Z25" s="30">
        <v>0.75</v>
      </c>
      <c r="AA25" s="30">
        <v>1</v>
      </c>
      <c r="AB25" s="59">
        <v>1000000</v>
      </c>
      <c r="AC25" s="180" t="s">
        <v>527</v>
      </c>
      <c r="AD25" s="180" t="s">
        <v>512</v>
      </c>
      <c r="AE25" s="180" t="s">
        <v>467</v>
      </c>
      <c r="AF25" s="180"/>
    </row>
    <row r="26" spans="1:32" ht="78.599999999999994" customHeight="1" x14ac:dyDescent="0.3">
      <c r="A26" s="365"/>
      <c r="B26" s="365"/>
      <c r="C26" s="365"/>
      <c r="D26" s="5" t="s">
        <v>552</v>
      </c>
      <c r="E26" s="5" t="s">
        <v>963</v>
      </c>
      <c r="F26" s="5" t="s">
        <v>28</v>
      </c>
      <c r="G26" s="251"/>
      <c r="H26" s="180" t="s">
        <v>553</v>
      </c>
      <c r="I26" s="180" t="s">
        <v>516</v>
      </c>
      <c r="J26" s="27">
        <v>1</v>
      </c>
      <c r="K26" s="63" t="s">
        <v>31</v>
      </c>
      <c r="L26" s="28">
        <v>1</v>
      </c>
      <c r="M26" s="30">
        <v>0.1</v>
      </c>
      <c r="N26" s="30">
        <v>0</v>
      </c>
      <c r="O26" s="80" t="s">
        <v>828</v>
      </c>
      <c r="P26" s="364"/>
      <c r="Q26" s="364"/>
      <c r="R26" s="30">
        <v>0.15</v>
      </c>
      <c r="S26" s="30">
        <v>0</v>
      </c>
      <c r="T26" s="80" t="s">
        <v>828</v>
      </c>
      <c r="U26" s="251"/>
      <c r="V26" s="251"/>
      <c r="W26" s="167">
        <v>0.4</v>
      </c>
      <c r="X26" s="167">
        <v>0</v>
      </c>
      <c r="Y26" s="80" t="s">
        <v>828</v>
      </c>
      <c r="Z26" s="30">
        <v>0.75</v>
      </c>
      <c r="AA26" s="30">
        <v>1</v>
      </c>
      <c r="AB26" s="59">
        <v>1000000</v>
      </c>
      <c r="AC26" s="180" t="s">
        <v>523</v>
      </c>
      <c r="AD26" s="180" t="s">
        <v>512</v>
      </c>
      <c r="AE26" s="180" t="s">
        <v>467</v>
      </c>
      <c r="AF26" s="180"/>
    </row>
    <row r="27" spans="1:32" ht="70.349999999999994" customHeight="1" x14ac:dyDescent="0.3">
      <c r="A27" s="365"/>
      <c r="B27" s="365"/>
      <c r="C27" s="365"/>
      <c r="D27" s="5" t="s">
        <v>554</v>
      </c>
      <c r="E27" s="5" t="s">
        <v>963</v>
      </c>
      <c r="F27" s="5" t="s">
        <v>28</v>
      </c>
      <c r="G27" s="251"/>
      <c r="H27" s="180" t="s">
        <v>555</v>
      </c>
      <c r="I27" s="180" t="s">
        <v>516</v>
      </c>
      <c r="J27" s="27">
        <v>1</v>
      </c>
      <c r="K27" s="63" t="s">
        <v>31</v>
      </c>
      <c r="L27" s="28">
        <v>1</v>
      </c>
      <c r="M27" s="30">
        <v>0.1</v>
      </c>
      <c r="N27" s="30">
        <v>0</v>
      </c>
      <c r="O27" s="80" t="s">
        <v>828</v>
      </c>
      <c r="P27" s="364"/>
      <c r="Q27" s="364"/>
      <c r="R27" s="30">
        <v>0.15</v>
      </c>
      <c r="S27" s="30">
        <v>0</v>
      </c>
      <c r="T27" s="80" t="s">
        <v>828</v>
      </c>
      <c r="U27" s="251"/>
      <c r="V27" s="251"/>
      <c r="W27" s="167">
        <v>0.4</v>
      </c>
      <c r="X27" s="167">
        <v>0</v>
      </c>
      <c r="Y27" s="80" t="s">
        <v>828</v>
      </c>
      <c r="Z27" s="30">
        <v>0.75</v>
      </c>
      <c r="AA27" s="30">
        <v>1</v>
      </c>
      <c r="AB27" s="59">
        <v>1000000</v>
      </c>
      <c r="AC27" s="180" t="s">
        <v>520</v>
      </c>
      <c r="AD27" s="180" t="s">
        <v>512</v>
      </c>
      <c r="AE27" s="180" t="s">
        <v>467</v>
      </c>
      <c r="AF27" s="180"/>
    </row>
    <row r="28" spans="1:32" ht="46.8" customHeight="1" x14ac:dyDescent="0.3">
      <c r="A28" s="359" t="s">
        <v>73</v>
      </c>
      <c r="B28" s="360"/>
      <c r="C28" s="360"/>
      <c r="D28" s="360"/>
      <c r="E28" s="360"/>
      <c r="F28" s="360"/>
      <c r="G28" s="360"/>
      <c r="H28" s="360"/>
      <c r="I28" s="360"/>
      <c r="J28" s="360"/>
      <c r="K28" s="360"/>
      <c r="L28" s="360"/>
      <c r="M28" s="360"/>
      <c r="N28" s="360"/>
      <c r="O28" s="360"/>
      <c r="P28" s="360"/>
      <c r="Q28" s="360"/>
      <c r="R28" s="360"/>
      <c r="S28" s="360"/>
      <c r="T28" s="360"/>
      <c r="U28" s="360"/>
      <c r="V28" s="360"/>
      <c r="W28" s="360"/>
      <c r="X28" s="360"/>
      <c r="Y28" s="360"/>
      <c r="Z28" s="360"/>
      <c r="AA28" s="360"/>
      <c r="AB28" s="360"/>
      <c r="AC28" s="360"/>
      <c r="AD28" s="360"/>
      <c r="AE28" s="361"/>
      <c r="AF28" s="180"/>
    </row>
    <row r="29" spans="1:32" ht="94.5" customHeight="1" x14ac:dyDescent="0.3">
      <c r="A29" s="244" t="s">
        <v>74</v>
      </c>
      <c r="B29" s="244" t="s">
        <v>75</v>
      </c>
      <c r="C29" s="244" t="s">
        <v>76</v>
      </c>
      <c r="D29" s="191" t="s">
        <v>98</v>
      </c>
      <c r="E29" s="191" t="s">
        <v>41</v>
      </c>
      <c r="F29" s="191" t="s">
        <v>99</v>
      </c>
      <c r="G29" s="180" t="s">
        <v>100</v>
      </c>
      <c r="H29" s="180" t="s">
        <v>101</v>
      </c>
      <c r="I29" s="180" t="s">
        <v>102</v>
      </c>
      <c r="J29" s="7">
        <v>2</v>
      </c>
      <c r="K29" s="63">
        <v>2</v>
      </c>
      <c r="L29" s="8">
        <v>2</v>
      </c>
      <c r="M29" s="180">
        <v>1</v>
      </c>
      <c r="N29" s="180">
        <v>1</v>
      </c>
      <c r="O29" s="78" t="s">
        <v>804</v>
      </c>
      <c r="P29" s="180" t="s">
        <v>41</v>
      </c>
      <c r="Q29" s="180" t="s">
        <v>41</v>
      </c>
      <c r="R29" s="180" t="s">
        <v>41</v>
      </c>
      <c r="S29" s="180" t="s">
        <v>41</v>
      </c>
      <c r="T29" s="15" t="s">
        <v>506</v>
      </c>
      <c r="U29" s="180" t="s">
        <v>41</v>
      </c>
      <c r="V29" s="180" t="s">
        <v>41</v>
      </c>
      <c r="W29" s="163">
        <v>1</v>
      </c>
      <c r="X29" s="163">
        <v>1</v>
      </c>
      <c r="Y29" s="78" t="s">
        <v>804</v>
      </c>
      <c r="Z29" s="180">
        <v>1</v>
      </c>
      <c r="AA29" s="180" t="s">
        <v>41</v>
      </c>
      <c r="AB29" s="180" t="s">
        <v>41</v>
      </c>
      <c r="AC29" s="180" t="s">
        <v>35</v>
      </c>
      <c r="AD29" s="180" t="s">
        <v>103</v>
      </c>
      <c r="AE29" s="180" t="s">
        <v>467</v>
      </c>
      <c r="AF29" s="180"/>
    </row>
    <row r="30" spans="1:32" ht="94.5" customHeight="1" x14ac:dyDescent="0.3">
      <c r="A30" s="362"/>
      <c r="B30" s="362"/>
      <c r="C30" s="362"/>
      <c r="D30" s="191" t="s">
        <v>92</v>
      </c>
      <c r="E30" s="191" t="s">
        <v>41</v>
      </c>
      <c r="F30" s="191" t="s">
        <v>79</v>
      </c>
      <c r="G30" s="190" t="s">
        <v>94</v>
      </c>
      <c r="H30" s="180" t="s">
        <v>95</v>
      </c>
      <c r="I30" s="180" t="s">
        <v>96</v>
      </c>
      <c r="J30" s="7">
        <v>1</v>
      </c>
      <c r="K30" s="63">
        <v>1</v>
      </c>
      <c r="L30" s="8">
        <v>1</v>
      </c>
      <c r="M30" s="180">
        <v>1</v>
      </c>
      <c r="N30" s="180">
        <v>1</v>
      </c>
      <c r="O30" s="78" t="s">
        <v>804</v>
      </c>
      <c r="P30" s="180" t="s">
        <v>41</v>
      </c>
      <c r="Q30" s="180" t="s">
        <v>41</v>
      </c>
      <c r="R30" s="180" t="s">
        <v>41</v>
      </c>
      <c r="S30" s="180" t="s">
        <v>41</v>
      </c>
      <c r="T30" s="15" t="s">
        <v>506</v>
      </c>
      <c r="U30" s="180" t="s">
        <v>41</v>
      </c>
      <c r="V30" s="180" t="s">
        <v>41</v>
      </c>
      <c r="W30" s="163">
        <v>1</v>
      </c>
      <c r="X30" s="163">
        <v>1</v>
      </c>
      <c r="Y30" s="78" t="s">
        <v>804</v>
      </c>
      <c r="Z30" s="180" t="s">
        <v>41</v>
      </c>
      <c r="AA30" s="180" t="s">
        <v>41</v>
      </c>
      <c r="AB30" s="180" t="s">
        <v>41</v>
      </c>
      <c r="AC30" s="180" t="s">
        <v>35</v>
      </c>
      <c r="AD30" s="180" t="s">
        <v>97</v>
      </c>
      <c r="AE30" s="180" t="s">
        <v>467</v>
      </c>
      <c r="AF30" s="180"/>
    </row>
    <row r="31" spans="1:32" s="116" customFormat="1" ht="40.200000000000003" customHeight="1" x14ac:dyDescent="0.3">
      <c r="A31" s="212"/>
      <c r="B31" s="212"/>
      <c r="C31" s="212"/>
      <c r="D31" s="213"/>
      <c r="E31" s="213"/>
      <c r="F31" s="213"/>
      <c r="G31" s="214"/>
      <c r="H31" s="214"/>
      <c r="I31" s="214"/>
      <c r="J31" s="213"/>
      <c r="K31" s="215"/>
      <c r="L31" s="213"/>
      <c r="M31" s="214"/>
      <c r="N31" s="214"/>
      <c r="O31" s="214"/>
      <c r="P31" s="214"/>
      <c r="Q31" s="214"/>
      <c r="R31" s="214"/>
      <c r="S31" s="214"/>
      <c r="T31" s="214"/>
      <c r="U31" s="214"/>
      <c r="V31" s="214"/>
      <c r="W31" s="214"/>
      <c r="X31" s="214"/>
      <c r="Y31" s="214"/>
      <c r="Z31" s="214"/>
      <c r="AA31" s="214"/>
      <c r="AB31" s="214"/>
      <c r="AC31" s="214"/>
      <c r="AD31" s="214"/>
      <c r="AE31" s="214"/>
      <c r="AF31" s="214"/>
    </row>
    <row r="32" spans="1:32" ht="75" customHeight="1" x14ac:dyDescent="0.3">
      <c r="A32" s="368" t="s">
        <v>288</v>
      </c>
      <c r="B32" s="368" t="s">
        <v>289</v>
      </c>
      <c r="C32" s="368" t="s">
        <v>76</v>
      </c>
      <c r="D32" s="26" t="s">
        <v>290</v>
      </c>
      <c r="E32" s="26" t="s">
        <v>41</v>
      </c>
      <c r="F32" s="26" t="s">
        <v>291</v>
      </c>
      <c r="G32" s="192" t="s">
        <v>292</v>
      </c>
      <c r="H32" s="192" t="s">
        <v>783</v>
      </c>
      <c r="I32" s="180" t="s">
        <v>784</v>
      </c>
      <c r="J32" s="7" t="s">
        <v>41</v>
      </c>
      <c r="K32" s="72" t="s">
        <v>31</v>
      </c>
      <c r="L32" s="12">
        <v>44316</v>
      </c>
      <c r="M32" s="190" t="s">
        <v>41</v>
      </c>
      <c r="N32" s="14" t="s">
        <v>41</v>
      </c>
      <c r="O32" s="15" t="s">
        <v>797</v>
      </c>
      <c r="P32" s="14" t="s">
        <v>41</v>
      </c>
      <c r="Q32" s="14" t="s">
        <v>41</v>
      </c>
      <c r="R32" s="180" t="s">
        <v>41</v>
      </c>
      <c r="S32" s="180" t="s">
        <v>41</v>
      </c>
      <c r="T32" s="15" t="s">
        <v>506</v>
      </c>
      <c r="U32" s="180" t="s">
        <v>41</v>
      </c>
      <c r="V32" s="180" t="s">
        <v>41</v>
      </c>
      <c r="W32" s="163">
        <v>1</v>
      </c>
      <c r="X32" s="163">
        <v>1</v>
      </c>
      <c r="Y32" s="78" t="s">
        <v>804</v>
      </c>
      <c r="Z32" s="180" t="s">
        <v>41</v>
      </c>
      <c r="AA32" s="180" t="s">
        <v>41</v>
      </c>
      <c r="AB32" s="180" t="s">
        <v>41</v>
      </c>
      <c r="AC32" s="180" t="s">
        <v>35</v>
      </c>
      <c r="AD32" s="180" t="s">
        <v>97</v>
      </c>
      <c r="AE32" s="180" t="s">
        <v>467</v>
      </c>
    </row>
    <row r="33" spans="1:31" ht="53.1" customHeight="1" x14ac:dyDescent="0.3">
      <c r="A33" s="368"/>
      <c r="B33" s="368"/>
      <c r="C33" s="368"/>
      <c r="D33" s="26" t="s">
        <v>557</v>
      </c>
      <c r="E33" s="191" t="s">
        <v>772</v>
      </c>
      <c r="F33" s="26" t="s">
        <v>291</v>
      </c>
      <c r="G33" s="299" t="s">
        <v>295</v>
      </c>
      <c r="H33" s="190" t="s">
        <v>558</v>
      </c>
      <c r="I33" s="190" t="s">
        <v>559</v>
      </c>
      <c r="J33" s="27">
        <v>1</v>
      </c>
      <c r="K33" s="71">
        <v>1</v>
      </c>
      <c r="L33" s="28">
        <v>1</v>
      </c>
      <c r="M33" s="29">
        <v>0.25</v>
      </c>
      <c r="N33" s="29">
        <v>0.53400000000000003</v>
      </c>
      <c r="O33" s="78" t="s">
        <v>804</v>
      </c>
      <c r="P33" s="14" t="s">
        <v>41</v>
      </c>
      <c r="Q33" s="14" t="s">
        <v>41</v>
      </c>
      <c r="R33" s="30">
        <v>0.5</v>
      </c>
      <c r="S33" s="30" t="s">
        <v>953</v>
      </c>
      <c r="T33" s="78" t="s">
        <v>804</v>
      </c>
      <c r="U33" s="180" t="s">
        <v>41</v>
      </c>
      <c r="V33" s="180" t="s">
        <v>41</v>
      </c>
      <c r="W33" s="167">
        <v>0.5</v>
      </c>
      <c r="X33" s="168">
        <v>0.72499999999999998</v>
      </c>
      <c r="Y33" s="78" t="s">
        <v>804</v>
      </c>
      <c r="Z33" s="180" t="s">
        <v>41</v>
      </c>
      <c r="AA33" s="180" t="s">
        <v>41</v>
      </c>
      <c r="AB33" s="180" t="s">
        <v>41</v>
      </c>
      <c r="AC33" s="180" t="s">
        <v>35</v>
      </c>
      <c r="AD33" s="180" t="s">
        <v>97</v>
      </c>
      <c r="AE33" s="180" t="s">
        <v>467</v>
      </c>
    </row>
    <row r="34" spans="1:31" ht="55.35" customHeight="1" x14ac:dyDescent="0.3">
      <c r="A34" s="368"/>
      <c r="B34" s="368"/>
      <c r="C34" s="368"/>
      <c r="D34" s="26" t="s">
        <v>560</v>
      </c>
      <c r="E34" s="191" t="s">
        <v>41</v>
      </c>
      <c r="F34" s="26" t="s">
        <v>291</v>
      </c>
      <c r="G34" s="253"/>
      <c r="H34" s="190" t="s">
        <v>561</v>
      </c>
      <c r="I34" s="190" t="s">
        <v>562</v>
      </c>
      <c r="J34" s="7">
        <v>4</v>
      </c>
      <c r="K34" s="73">
        <v>4</v>
      </c>
      <c r="L34" s="32">
        <v>4</v>
      </c>
      <c r="M34" s="190">
        <v>1</v>
      </c>
      <c r="N34" s="190">
        <v>1</v>
      </c>
      <c r="O34" s="78" t="s">
        <v>804</v>
      </c>
      <c r="P34" s="14" t="s">
        <v>41</v>
      </c>
      <c r="Q34" s="14" t="s">
        <v>41</v>
      </c>
      <c r="R34" s="180" t="s">
        <v>41</v>
      </c>
      <c r="S34" s="180" t="s">
        <v>41</v>
      </c>
      <c r="T34" s="15" t="s">
        <v>506</v>
      </c>
      <c r="U34" s="180" t="s">
        <v>41</v>
      </c>
      <c r="V34" s="180" t="s">
        <v>41</v>
      </c>
      <c r="W34" s="163">
        <v>1</v>
      </c>
      <c r="X34" s="163">
        <v>1</v>
      </c>
      <c r="Y34" s="78" t="s">
        <v>804</v>
      </c>
      <c r="Z34" s="180" t="s">
        <v>41</v>
      </c>
      <c r="AA34" s="180" t="s">
        <v>41</v>
      </c>
      <c r="AB34" s="180" t="s">
        <v>41</v>
      </c>
      <c r="AC34" s="180" t="s">
        <v>35</v>
      </c>
      <c r="AD34" s="180" t="s">
        <v>97</v>
      </c>
      <c r="AE34" s="180" t="s">
        <v>467</v>
      </c>
    </row>
    <row r="35" spans="1:31" ht="67.349999999999994" customHeight="1" x14ac:dyDescent="0.3">
      <c r="A35" s="368"/>
      <c r="B35" s="368"/>
      <c r="C35" s="368"/>
      <c r="D35" s="26" t="s">
        <v>563</v>
      </c>
      <c r="E35" s="191" t="s">
        <v>773</v>
      </c>
      <c r="F35" s="26" t="s">
        <v>291</v>
      </c>
      <c r="G35" s="254"/>
      <c r="H35" s="190" t="s">
        <v>564</v>
      </c>
      <c r="I35" s="190" t="s">
        <v>565</v>
      </c>
      <c r="J35" s="7">
        <v>4</v>
      </c>
      <c r="K35" s="73">
        <v>4</v>
      </c>
      <c r="L35" s="32">
        <v>4</v>
      </c>
      <c r="M35" s="190">
        <v>1</v>
      </c>
      <c r="N35" s="190">
        <v>1</v>
      </c>
      <c r="O35" s="78" t="s">
        <v>804</v>
      </c>
      <c r="P35" s="190" t="s">
        <v>41</v>
      </c>
      <c r="Q35" s="190" t="s">
        <v>41</v>
      </c>
      <c r="R35" s="180" t="s">
        <v>41</v>
      </c>
      <c r="S35" s="180" t="s">
        <v>41</v>
      </c>
      <c r="T35" s="15" t="s">
        <v>506</v>
      </c>
      <c r="U35" s="180" t="s">
        <v>41</v>
      </c>
      <c r="V35" s="180" t="s">
        <v>41</v>
      </c>
      <c r="W35" s="163">
        <v>1</v>
      </c>
      <c r="X35" s="163">
        <v>1</v>
      </c>
      <c r="Y35" s="78" t="s">
        <v>804</v>
      </c>
      <c r="Z35" s="180" t="s">
        <v>41</v>
      </c>
      <c r="AA35" s="180" t="s">
        <v>41</v>
      </c>
      <c r="AB35" s="180" t="s">
        <v>41</v>
      </c>
      <c r="AC35" s="180" t="s">
        <v>35</v>
      </c>
      <c r="AD35" s="180" t="s">
        <v>97</v>
      </c>
      <c r="AE35" s="180" t="s">
        <v>467</v>
      </c>
    </row>
    <row r="36" spans="1:31" ht="26.4" customHeight="1" x14ac:dyDescent="0.3">
      <c r="I36" s="4"/>
      <c r="J36" s="4"/>
      <c r="K36" s="4"/>
      <c r="L36" s="4"/>
      <c r="R36" s="37"/>
      <c r="S36" s="37"/>
      <c r="T36" s="37"/>
      <c r="U36" s="37"/>
      <c r="V36" s="37"/>
      <c r="W36" s="37"/>
      <c r="X36" s="37"/>
      <c r="Y36" s="37"/>
      <c r="Z36" s="37"/>
      <c r="AA36" s="37"/>
      <c r="AB36" s="37"/>
    </row>
    <row r="37" spans="1:31" ht="28.35" customHeight="1" x14ac:dyDescent="0.3">
      <c r="A37" s="369" t="s">
        <v>566</v>
      </c>
      <c r="B37" s="369"/>
      <c r="C37" s="369"/>
      <c r="D37" s="369"/>
      <c r="E37" s="369"/>
      <c r="F37" s="369"/>
      <c r="G37" s="369"/>
      <c r="H37" s="369"/>
      <c r="I37" s="369"/>
      <c r="J37" s="369"/>
      <c r="K37" s="369"/>
      <c r="L37" s="369"/>
      <c r="M37" s="369"/>
      <c r="N37" s="369"/>
      <c r="O37" s="369"/>
      <c r="P37" s="369"/>
      <c r="Q37" s="369"/>
      <c r="AB37" s="4"/>
      <c r="AC37" s="4"/>
      <c r="AD37" s="4"/>
    </row>
    <row r="38" spans="1:31" ht="61.2" customHeight="1" x14ac:dyDescent="0.3">
      <c r="A38" s="370" t="s">
        <v>315</v>
      </c>
      <c r="B38" s="370" t="s">
        <v>316</v>
      </c>
      <c r="C38" s="370" t="s">
        <v>76</v>
      </c>
      <c r="D38" s="191" t="s">
        <v>317</v>
      </c>
      <c r="E38" s="191" t="s">
        <v>41</v>
      </c>
      <c r="F38" s="191" t="s">
        <v>93</v>
      </c>
      <c r="G38" s="180" t="s">
        <v>318</v>
      </c>
      <c r="H38" s="180" t="s">
        <v>319</v>
      </c>
      <c r="I38" s="180" t="s">
        <v>320</v>
      </c>
      <c r="J38" s="7">
        <v>4</v>
      </c>
      <c r="K38" s="11">
        <v>4</v>
      </c>
      <c r="L38" s="8">
        <v>4</v>
      </c>
      <c r="M38" s="180">
        <v>1</v>
      </c>
      <c r="N38" s="190">
        <v>1</v>
      </c>
      <c r="O38" s="78" t="s">
        <v>804</v>
      </c>
      <c r="P38" s="190" t="s">
        <v>41</v>
      </c>
      <c r="Q38" s="190" t="s">
        <v>41</v>
      </c>
      <c r="R38" s="180" t="s">
        <v>41</v>
      </c>
      <c r="S38" s="180" t="s">
        <v>41</v>
      </c>
      <c r="T38" s="15" t="s">
        <v>506</v>
      </c>
      <c r="U38" s="180" t="s">
        <v>41</v>
      </c>
      <c r="V38" s="180" t="s">
        <v>41</v>
      </c>
      <c r="W38" s="163">
        <v>1</v>
      </c>
      <c r="X38" s="163">
        <v>1</v>
      </c>
      <c r="Y38" s="78" t="s">
        <v>804</v>
      </c>
      <c r="Z38" s="180" t="s">
        <v>41</v>
      </c>
      <c r="AA38" s="180" t="s">
        <v>41</v>
      </c>
      <c r="AB38" s="180" t="s">
        <v>41</v>
      </c>
      <c r="AC38" s="180" t="s">
        <v>35</v>
      </c>
      <c r="AD38" s="180" t="s">
        <v>97</v>
      </c>
      <c r="AE38" s="180" t="s">
        <v>467</v>
      </c>
    </row>
    <row r="39" spans="1:31" ht="79.95" customHeight="1" x14ac:dyDescent="0.3">
      <c r="A39" s="371"/>
      <c r="B39" s="371"/>
      <c r="C39" s="371"/>
      <c r="D39" s="191" t="s">
        <v>322</v>
      </c>
      <c r="E39" s="191" t="s">
        <v>41</v>
      </c>
      <c r="F39" s="191" t="s">
        <v>93</v>
      </c>
      <c r="G39" s="190" t="s">
        <v>94</v>
      </c>
      <c r="H39" s="180" t="s">
        <v>323</v>
      </c>
      <c r="I39" s="180" t="s">
        <v>324</v>
      </c>
      <c r="J39" s="7">
        <v>4</v>
      </c>
      <c r="K39" s="11">
        <v>4</v>
      </c>
      <c r="L39" s="8">
        <v>4</v>
      </c>
      <c r="M39" s="180">
        <v>1</v>
      </c>
      <c r="N39" s="180">
        <v>1</v>
      </c>
      <c r="O39" s="78" t="s">
        <v>804</v>
      </c>
      <c r="P39" s="180" t="s">
        <v>41</v>
      </c>
      <c r="Q39" s="180" t="s">
        <v>41</v>
      </c>
      <c r="R39" s="180" t="s">
        <v>41</v>
      </c>
      <c r="S39" s="180" t="s">
        <v>41</v>
      </c>
      <c r="T39" s="15" t="s">
        <v>506</v>
      </c>
      <c r="U39" s="180" t="s">
        <v>41</v>
      </c>
      <c r="V39" s="180" t="s">
        <v>41</v>
      </c>
      <c r="W39" s="163">
        <v>1</v>
      </c>
      <c r="X39" s="163">
        <v>1</v>
      </c>
      <c r="Y39" s="78" t="s">
        <v>804</v>
      </c>
      <c r="Z39" s="180" t="s">
        <v>41</v>
      </c>
      <c r="AA39" s="180" t="s">
        <v>41</v>
      </c>
      <c r="AB39" s="180" t="s">
        <v>41</v>
      </c>
      <c r="AC39" s="180" t="s">
        <v>35</v>
      </c>
      <c r="AD39" s="180" t="s">
        <v>97</v>
      </c>
      <c r="AE39" s="180" t="s">
        <v>467</v>
      </c>
    </row>
    <row r="40" spans="1:31" ht="36.6" customHeight="1" x14ac:dyDescent="0.3">
      <c r="A40" s="329" t="s">
        <v>336</v>
      </c>
      <c r="B40" s="329"/>
      <c r="C40" s="329"/>
      <c r="D40" s="329"/>
      <c r="E40" s="329"/>
      <c r="F40" s="329"/>
      <c r="G40" s="329"/>
      <c r="H40" s="329"/>
      <c r="I40" s="329"/>
      <c r="J40" s="329"/>
      <c r="K40" s="329"/>
      <c r="L40" s="329"/>
      <c r="M40" s="329"/>
      <c r="N40" s="329"/>
      <c r="O40" s="329"/>
      <c r="P40" s="329"/>
      <c r="Q40" s="329"/>
      <c r="AB40" s="4"/>
      <c r="AC40" s="4"/>
      <c r="AD40" s="4"/>
    </row>
    <row r="41" spans="1:31" ht="81.599999999999994" customHeight="1" x14ac:dyDescent="0.3">
      <c r="A41" s="366" t="s">
        <v>337</v>
      </c>
      <c r="B41" s="367" t="s">
        <v>338</v>
      </c>
      <c r="C41" s="367" t="s">
        <v>339</v>
      </c>
      <c r="D41" s="188" t="s">
        <v>572</v>
      </c>
      <c r="E41" s="191" t="s">
        <v>41</v>
      </c>
      <c r="F41" s="188" t="s">
        <v>28</v>
      </c>
      <c r="G41" s="182" t="s">
        <v>573</v>
      </c>
      <c r="H41" s="182" t="s">
        <v>574</v>
      </c>
      <c r="I41" s="182" t="s">
        <v>768</v>
      </c>
      <c r="J41" s="25">
        <v>4</v>
      </c>
      <c r="K41" s="63">
        <v>4</v>
      </c>
      <c r="L41" s="74">
        <v>4</v>
      </c>
      <c r="M41" s="182">
        <v>1</v>
      </c>
      <c r="N41" s="182">
        <v>1</v>
      </c>
      <c r="O41" s="84" t="s">
        <v>804</v>
      </c>
      <c r="P41" s="182" t="s">
        <v>41</v>
      </c>
      <c r="Q41" s="182" t="s">
        <v>41</v>
      </c>
      <c r="R41" s="180" t="s">
        <v>41</v>
      </c>
      <c r="S41" s="180" t="s">
        <v>41</v>
      </c>
      <c r="T41" s="15" t="s">
        <v>506</v>
      </c>
      <c r="U41" s="180" t="s">
        <v>41</v>
      </c>
      <c r="V41" s="180" t="s">
        <v>41</v>
      </c>
      <c r="W41" s="163">
        <v>1</v>
      </c>
      <c r="X41" s="163">
        <v>1</v>
      </c>
      <c r="Y41" s="78" t="s">
        <v>804</v>
      </c>
      <c r="Z41" s="180" t="s">
        <v>41</v>
      </c>
      <c r="AA41" s="180" t="s">
        <v>41</v>
      </c>
      <c r="AB41" s="180" t="s">
        <v>41</v>
      </c>
      <c r="AC41" s="180" t="s">
        <v>35</v>
      </c>
      <c r="AD41" s="180" t="s">
        <v>97</v>
      </c>
      <c r="AE41" s="180" t="s">
        <v>467</v>
      </c>
    </row>
    <row r="42" spans="1:31" ht="68.099999999999994" customHeight="1" x14ac:dyDescent="0.3">
      <c r="A42" s="339"/>
      <c r="B42" s="341"/>
      <c r="C42" s="341"/>
      <c r="D42" s="188" t="s">
        <v>575</v>
      </c>
      <c r="E42" s="191" t="s">
        <v>41</v>
      </c>
      <c r="F42" s="191" t="s">
        <v>28</v>
      </c>
      <c r="G42" s="180" t="s">
        <v>576</v>
      </c>
      <c r="H42" s="180" t="s">
        <v>577</v>
      </c>
      <c r="I42" s="180" t="s">
        <v>769</v>
      </c>
      <c r="J42" s="7">
        <v>4</v>
      </c>
      <c r="K42" s="63">
        <v>4</v>
      </c>
      <c r="L42" s="8">
        <v>4</v>
      </c>
      <c r="M42" s="180">
        <v>1</v>
      </c>
      <c r="N42" s="180">
        <v>1</v>
      </c>
      <c r="O42" s="84" t="s">
        <v>804</v>
      </c>
      <c r="P42" s="182" t="s">
        <v>41</v>
      </c>
      <c r="Q42" s="182" t="s">
        <v>41</v>
      </c>
      <c r="R42" s="180" t="s">
        <v>41</v>
      </c>
      <c r="S42" s="180" t="s">
        <v>41</v>
      </c>
      <c r="T42" s="15" t="s">
        <v>506</v>
      </c>
      <c r="U42" s="180" t="s">
        <v>41</v>
      </c>
      <c r="V42" s="180" t="s">
        <v>41</v>
      </c>
      <c r="W42" s="163">
        <v>1</v>
      </c>
      <c r="X42" s="163">
        <v>1</v>
      </c>
      <c r="Y42" s="78" t="s">
        <v>804</v>
      </c>
      <c r="Z42" s="180" t="s">
        <v>41</v>
      </c>
      <c r="AA42" s="180" t="s">
        <v>41</v>
      </c>
      <c r="AB42" s="180" t="s">
        <v>41</v>
      </c>
      <c r="AC42" s="180" t="s">
        <v>35</v>
      </c>
      <c r="AD42" s="180" t="s">
        <v>97</v>
      </c>
      <c r="AE42" s="180" t="s">
        <v>467</v>
      </c>
    </row>
    <row r="43" spans="1:31" ht="85.2" customHeight="1" x14ac:dyDescent="0.3">
      <c r="A43" s="340"/>
      <c r="B43" s="342"/>
      <c r="C43" s="342"/>
      <c r="D43" s="188" t="s">
        <v>578</v>
      </c>
      <c r="E43" s="191" t="s">
        <v>41</v>
      </c>
      <c r="F43" s="5" t="s">
        <v>28</v>
      </c>
      <c r="G43" s="180" t="s">
        <v>579</v>
      </c>
      <c r="H43" s="180" t="s">
        <v>580</v>
      </c>
      <c r="I43" s="180" t="s">
        <v>581</v>
      </c>
      <c r="J43" s="7">
        <v>4</v>
      </c>
      <c r="K43" s="63">
        <v>4</v>
      </c>
      <c r="L43" s="8">
        <v>4</v>
      </c>
      <c r="M43" s="180">
        <v>1</v>
      </c>
      <c r="N43" s="180">
        <v>1</v>
      </c>
      <c r="O43" s="84" t="s">
        <v>804</v>
      </c>
      <c r="P43" s="182" t="s">
        <v>41</v>
      </c>
      <c r="Q43" s="182" t="s">
        <v>41</v>
      </c>
      <c r="R43" s="180" t="s">
        <v>41</v>
      </c>
      <c r="S43" s="180" t="s">
        <v>41</v>
      </c>
      <c r="T43" s="15" t="s">
        <v>506</v>
      </c>
      <c r="U43" s="180" t="s">
        <v>41</v>
      </c>
      <c r="V43" s="180" t="s">
        <v>41</v>
      </c>
      <c r="W43" s="163">
        <v>1</v>
      </c>
      <c r="X43" s="163">
        <v>1</v>
      </c>
      <c r="Y43" s="78" t="s">
        <v>804</v>
      </c>
      <c r="Z43" s="180" t="s">
        <v>41</v>
      </c>
      <c r="AA43" s="180" t="s">
        <v>41</v>
      </c>
      <c r="AB43" s="180" t="s">
        <v>41</v>
      </c>
      <c r="AC43" s="180" t="s">
        <v>35</v>
      </c>
      <c r="AD43" s="180" t="s">
        <v>97</v>
      </c>
      <c r="AE43" s="180" t="s">
        <v>467</v>
      </c>
    </row>
    <row r="44" spans="1:31" x14ac:dyDescent="0.3">
      <c r="R44" s="37"/>
      <c r="S44" s="37"/>
      <c r="T44" s="37"/>
      <c r="U44" s="37"/>
      <c r="V44" s="37"/>
      <c r="W44" s="37"/>
      <c r="X44" s="37"/>
      <c r="Y44" s="37"/>
      <c r="Z44" s="37"/>
      <c r="AA44" s="37"/>
      <c r="AB44" s="37"/>
    </row>
    <row r="45" spans="1:31" x14ac:dyDescent="0.3">
      <c r="R45" s="37"/>
      <c r="S45" s="37"/>
      <c r="T45" s="37"/>
      <c r="U45" s="37"/>
      <c r="V45" s="37"/>
      <c r="W45" s="37"/>
      <c r="X45" s="37"/>
      <c r="Y45" s="37"/>
      <c r="Z45" s="37"/>
      <c r="AA45" s="37"/>
      <c r="AB45" s="37"/>
    </row>
    <row r="46" spans="1:31" x14ac:dyDescent="0.3">
      <c r="D46" s="4"/>
      <c r="E46" s="4"/>
      <c r="F46" s="4"/>
      <c r="AB46" s="4"/>
      <c r="AC46" s="4"/>
      <c r="AD46" s="4"/>
    </row>
    <row r="49" spans="16:16" x14ac:dyDescent="0.3">
      <c r="P49" s="162"/>
    </row>
    <row r="50" spans="16:16" x14ac:dyDescent="0.3">
      <c r="P50" s="162"/>
    </row>
    <row r="51" spans="16:16" x14ac:dyDescent="0.3">
      <c r="P51" s="162"/>
    </row>
    <row r="52" spans="16:16" x14ac:dyDescent="0.3">
      <c r="P52" s="162"/>
    </row>
    <row r="53" spans="16:16" x14ac:dyDescent="0.3">
      <c r="P53" s="162"/>
    </row>
  </sheetData>
  <mergeCells count="50">
    <mergeCell ref="A40:Q40"/>
    <mergeCell ref="A41:A43"/>
    <mergeCell ref="B41:B43"/>
    <mergeCell ref="C41:C43"/>
    <mergeCell ref="A32:A35"/>
    <mergeCell ref="B32:B35"/>
    <mergeCell ref="C32:C35"/>
    <mergeCell ref="A37:Q37"/>
    <mergeCell ref="A38:A39"/>
    <mergeCell ref="B38:B39"/>
    <mergeCell ref="C38:C39"/>
    <mergeCell ref="G33:G35"/>
    <mergeCell ref="A6:AE6"/>
    <mergeCell ref="U4:U5"/>
    <mergeCell ref="V4:V5"/>
    <mergeCell ref="AB4:AB5"/>
    <mergeCell ref="AC4:AC5"/>
    <mergeCell ref="AD4:AD5"/>
    <mergeCell ref="AE4:AE5"/>
    <mergeCell ref="W4:Y4"/>
    <mergeCell ref="R4:S4"/>
    <mergeCell ref="T4:T5"/>
    <mergeCell ref="V23:V27"/>
    <mergeCell ref="A28:AE28"/>
    <mergeCell ref="A29:A30"/>
    <mergeCell ref="B29:B30"/>
    <mergeCell ref="C29:C30"/>
    <mergeCell ref="Q22:Q27"/>
    <mergeCell ref="A7:A27"/>
    <mergeCell ref="B7:B27"/>
    <mergeCell ref="C7:C27"/>
    <mergeCell ref="G22:G27"/>
    <mergeCell ref="P22:P27"/>
    <mergeCell ref="U23:U27"/>
    <mergeCell ref="G15:G21"/>
    <mergeCell ref="G8:G14"/>
    <mergeCell ref="A1:AF1"/>
    <mergeCell ref="A2:AF2"/>
    <mergeCell ref="A3:AF3"/>
    <mergeCell ref="A4:C5"/>
    <mergeCell ref="D4:F4"/>
    <mergeCell ref="AF4:AF5"/>
    <mergeCell ref="P4:P5"/>
    <mergeCell ref="Q4:Q5"/>
    <mergeCell ref="M4:N4"/>
    <mergeCell ref="O4:O5"/>
    <mergeCell ref="G4:G5"/>
    <mergeCell ref="H4:H5"/>
    <mergeCell ref="I4:I5"/>
    <mergeCell ref="J4:J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757B9-3356-4C6C-B995-B3EFC4FDA8B0}">
  <dimension ref="D9:J18"/>
  <sheetViews>
    <sheetView workbookViewId="0">
      <selection activeCell="F21" sqref="F21"/>
    </sheetView>
  </sheetViews>
  <sheetFormatPr defaultRowHeight="14.4" x14ac:dyDescent="0.3"/>
  <cols>
    <col min="4" max="10" width="20" customWidth="1"/>
  </cols>
  <sheetData>
    <row r="9" spans="4:10" x14ac:dyDescent="0.3">
      <c r="D9" s="222"/>
      <c r="E9" s="223" t="s">
        <v>992</v>
      </c>
      <c r="F9" s="223" t="s">
        <v>162</v>
      </c>
      <c r="G9" s="223" t="s">
        <v>993</v>
      </c>
      <c r="H9" s="223" t="s">
        <v>37</v>
      </c>
      <c r="I9" s="223" t="s">
        <v>467</v>
      </c>
      <c r="J9" s="223" t="s">
        <v>994</v>
      </c>
    </row>
    <row r="10" spans="4:10" x14ac:dyDescent="0.3">
      <c r="D10" s="222" t="s">
        <v>995</v>
      </c>
      <c r="E10" s="224"/>
      <c r="F10" s="224"/>
      <c r="G10" s="224"/>
      <c r="H10" s="225">
        <v>8</v>
      </c>
      <c r="I10" s="225">
        <v>20</v>
      </c>
      <c r="J10" s="225">
        <v>28</v>
      </c>
    </row>
    <row r="11" spans="4:10" x14ac:dyDescent="0.3">
      <c r="D11" s="222" t="s">
        <v>996</v>
      </c>
      <c r="E11" s="225">
        <v>3</v>
      </c>
      <c r="F11" s="225">
        <v>12</v>
      </c>
      <c r="G11" s="225">
        <v>2</v>
      </c>
      <c r="H11" s="225">
        <v>5</v>
      </c>
      <c r="I11" s="225">
        <v>2</v>
      </c>
      <c r="J11" s="225">
        <v>24</v>
      </c>
    </row>
    <row r="12" spans="4:10" x14ac:dyDescent="0.3">
      <c r="D12" s="222" t="s">
        <v>997</v>
      </c>
      <c r="E12" s="225">
        <v>2</v>
      </c>
      <c r="F12" s="225">
        <v>2</v>
      </c>
      <c r="G12" s="225">
        <v>22</v>
      </c>
      <c r="H12" s="225">
        <v>6</v>
      </c>
      <c r="I12" s="225">
        <v>4</v>
      </c>
      <c r="J12" s="225">
        <v>36</v>
      </c>
    </row>
    <row r="13" spans="4:10" x14ac:dyDescent="0.3">
      <c r="D13" s="222" t="s">
        <v>998</v>
      </c>
      <c r="E13" s="225">
        <v>20</v>
      </c>
      <c r="F13" s="225">
        <v>5</v>
      </c>
      <c r="G13" s="225">
        <v>3</v>
      </c>
      <c r="H13" s="225">
        <v>4</v>
      </c>
      <c r="I13" s="225">
        <v>2</v>
      </c>
      <c r="J13" s="225">
        <v>34</v>
      </c>
    </row>
    <row r="14" spans="4:10" x14ac:dyDescent="0.3">
      <c r="D14" s="222" t="s">
        <v>999</v>
      </c>
      <c r="E14" s="224"/>
      <c r="F14" s="224"/>
      <c r="G14" s="225">
        <v>1</v>
      </c>
      <c r="H14" s="225">
        <v>35</v>
      </c>
      <c r="I14" s="224"/>
      <c r="J14" s="225">
        <v>36</v>
      </c>
    </row>
    <row r="15" spans="4:10" x14ac:dyDescent="0.3">
      <c r="D15" s="222" t="s">
        <v>1000</v>
      </c>
      <c r="E15" s="225">
        <v>3</v>
      </c>
      <c r="F15" s="225">
        <v>1</v>
      </c>
      <c r="G15" s="225">
        <v>3</v>
      </c>
      <c r="H15" s="225">
        <v>8</v>
      </c>
      <c r="I15" s="225">
        <v>3</v>
      </c>
      <c r="J15" s="225">
        <v>18</v>
      </c>
    </row>
    <row r="16" spans="4:10" x14ac:dyDescent="0.3">
      <c r="D16" s="222"/>
      <c r="E16" s="225"/>
      <c r="F16" s="225"/>
      <c r="G16" s="225"/>
      <c r="H16" s="225"/>
      <c r="I16" s="225"/>
      <c r="J16" s="225"/>
    </row>
    <row r="17" spans="4:10" x14ac:dyDescent="0.3">
      <c r="D17" s="222"/>
      <c r="E17" s="225">
        <v>28</v>
      </c>
      <c r="F17" s="225">
        <v>20</v>
      </c>
      <c r="G17" s="225">
        <v>31</v>
      </c>
      <c r="H17" s="225">
        <v>66</v>
      </c>
      <c r="I17" s="225">
        <v>31</v>
      </c>
      <c r="J17" s="225">
        <v>176</v>
      </c>
    </row>
    <row r="18" spans="4:10" x14ac:dyDescent="0.3">
      <c r="D18" s="225"/>
      <c r="E18" s="225"/>
      <c r="F18" s="225"/>
      <c r="G18" s="225"/>
      <c r="H18" s="225"/>
      <c r="I18" s="225"/>
      <c r="J18" s="2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Office of the MM</vt:lpstr>
      <vt:lpstr>Corporate Services</vt:lpstr>
      <vt:lpstr>Finance Dept</vt:lpstr>
      <vt:lpstr>Community Services</vt:lpstr>
      <vt:lpstr>Technical Serv</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Tammy Moses</dc:creator>
  <cp:lastModifiedBy>Tammy Moses</cp:lastModifiedBy>
  <cp:lastPrinted>2021-02-15T10:00:22Z</cp:lastPrinted>
  <dcterms:created xsi:type="dcterms:W3CDTF">2021-02-11T09:16:23Z</dcterms:created>
  <dcterms:modified xsi:type="dcterms:W3CDTF">2021-04-15T09:28:50Z</dcterms:modified>
</cp:coreProperties>
</file>